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1D115A1D-C99D-4CCB-B587-BC646609D07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ažetak" sheetId="1" r:id="rId1"/>
    <sheet name="opći dio 1" sheetId="2" r:id="rId2"/>
    <sheet name="opći dio 2" sheetId="3" r:id="rId3"/>
    <sheet name="opći dio 3" sheetId="4" r:id="rId4"/>
    <sheet name="opći dio 4" sheetId="5" r:id="rId5"/>
    <sheet name="opći dio 5" sheetId="6" r:id="rId6"/>
    <sheet name="posebni dio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9" i="1" l="1"/>
  <c r="G36" i="1" s="1"/>
  <c r="G39" i="1" s="1"/>
  <c r="H36" i="1" s="1"/>
  <c r="H39" i="1" s="1"/>
  <c r="I36" i="1" s="1"/>
  <c r="I39" i="1" s="1"/>
  <c r="J36" i="1" s="1"/>
  <c r="J39" i="1" s="1"/>
  <c r="J23" i="1"/>
  <c r="I23" i="1"/>
  <c r="H23" i="1"/>
  <c r="G23" i="1"/>
  <c r="F23" i="1"/>
  <c r="J13" i="1"/>
  <c r="I13" i="1"/>
  <c r="H13" i="1"/>
  <c r="G13" i="1"/>
  <c r="F13" i="1"/>
  <c r="J10" i="1"/>
  <c r="I10" i="1"/>
  <c r="H10" i="1"/>
  <c r="G10" i="1"/>
  <c r="F10" i="1"/>
  <c r="F16" i="1" l="1"/>
  <c r="F24" i="1" s="1"/>
  <c r="F30" i="1" s="1"/>
  <c r="F31" i="1" s="1"/>
  <c r="G16" i="1"/>
  <c r="G24" i="1" s="1"/>
  <c r="G30" i="1" s="1"/>
  <c r="G31" i="1" s="1"/>
  <c r="J16" i="1"/>
  <c r="J24" i="1" s="1"/>
  <c r="J30" i="1" s="1"/>
  <c r="J31" i="1" s="1"/>
  <c r="I16" i="1"/>
  <c r="I24" i="1" s="1"/>
  <c r="I30" i="1" s="1"/>
  <c r="I31" i="1" s="1"/>
  <c r="H16" i="1"/>
  <c r="H24" i="1" s="1"/>
  <c r="H30" i="1" s="1"/>
  <c r="H31" i="1" s="1"/>
</calcChain>
</file>

<file path=xl/sharedStrings.xml><?xml version="1.0" encoding="utf-8"?>
<sst xmlns="http://schemas.openxmlformats.org/spreadsheetml/2006/main" count="267" uniqueCount="102">
  <si>
    <t>I. OPĆI DIO</t>
  </si>
  <si>
    <t>A) SAŽETAK RAČUNA PRIHODA I RASHODA</t>
  </si>
  <si>
    <t>Razred i naziv</t>
  </si>
  <si>
    <t>Plan 2025.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</si>
  <si>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</si>
  <si>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</si>
  <si>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</si>
  <si>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</si>
  <si>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</si>
  <si>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</si>
  <si>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</si>
  <si>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</si>
  <si>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</si>
  <si>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</si>
  <si>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</si>
  <si>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</si>
  <si>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</si>
  <si>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Naziv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</si>
  <si>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</si>
  <si>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</si>
  <si>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</si>
  <si>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</si>
  <si>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</si>
  <si>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</si>
  <si>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Temeljem odredbi  članka 38. stavka 3. Zakona o proračunu(NN br. 144/21), članka 35. Statuta OŠ Kneginec Gornji, Školski odbor na sjednici održanoj 28. listopada 2025. godine donosi:</t>
  </si>
  <si>
    <t>Izvršenje 2024.</t>
  </si>
  <si>
    <t xml:space="preserve"> Plan 2025.</t>
  </si>
  <si>
    <t>Plan 2026.</t>
  </si>
  <si>
    <t>Projekcija 
 2027.</t>
  </si>
  <si>
    <t>Projekcija 
2028.</t>
  </si>
  <si>
    <t>Oznaka</t>
  </si>
  <si>
    <t>Ostvarenje 2024.</t>
  </si>
  <si>
    <t>Projekcija 2027.</t>
  </si>
  <si>
    <t>Projekcija 2028.</t>
  </si>
  <si>
    <t>A. RAČUN PRIHODA I RASHODA</t>
  </si>
  <si>
    <t>6 Prihodi poslovanja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</si>
  <si>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</si>
  <si>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</si>
  <si>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</si>
  <si>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 i prihodi od donacija te povrati po protestiranim jamstvima</t>
  </si>
  <si>
    <t>67 Prihodi iz nadležnog proračuna i od HZZO-a temeljem ugovornih obveza</t>
  </si>
  <si>
    <t>SVEUKUPNO PRIHODI</t>
  </si>
  <si>
    <t>3 Rashodi poslovanja</t>
  </si>
  <si>
    <t>31 Rashodi za zaposlene</t>
  </si>
  <si>
    <t>32 Materijalni rashodi</t>
  </si>
  <si>
    <t>34 Financijski rashodi</t>
  </si>
  <si>
    <t>37 Naknade građanima i kućanstvima na temelju osiguranja i druge naknade</t>
  </si>
  <si>
    <t>38 Ostali rashodi</t>
  </si>
  <si>
    <t>4 Rashodi za nabavu nefinancijske imovine</t>
  </si>
  <si>
    <t>42 Rashodi za nabavu proizvedene dugotrajne imovine</t>
  </si>
  <si>
    <t>45 Rashodi za dodatna ulaganja na nefinancijskoj imovini</t>
  </si>
  <si>
    <t>SVEUKUPNO RASHODI</t>
  </si>
  <si>
    <t>Izvor: 1 OPĆI PRIHODI I PRIMICI</t>
  </si>
  <si>
    <t>Izvor: 11 Opći prihodi i primici</t>
  </si>
  <si>
    <t>Izvor: 3 VLASTITI PRIHODI</t>
  </si>
  <si>
    <t>Izvor: 31 Vlastiti prihodi</t>
  </si>
  <si>
    <t>Izvor: 4 PRIHODI ZA POSEBNE NAMJENE</t>
  </si>
  <si>
    <t>Izvor: 43 Ostali prihodi za posebne namjene</t>
  </si>
  <si>
    <t>Izvor: 44 Decentralizirana sredstva</t>
  </si>
  <si>
    <t>Izvor: 5 POMOĆI</t>
  </si>
  <si>
    <t>Izvor: 50 Pomoći iz državnog proračuna</t>
  </si>
  <si>
    <t>Izvor: 51 Programi Unije</t>
  </si>
  <si>
    <t>Izvor: 52 Ostale pomoći</t>
  </si>
  <si>
    <t>Izvor: 56 Fondovi EU</t>
  </si>
  <si>
    <t>Funk. klas: 09 Obrazovanje</t>
  </si>
  <si>
    <t>Funk. klas: 091 Predškolsko i osnovno obrazovanje</t>
  </si>
  <si>
    <t>Funk. klas: 095 Obrazovanje koje se ne može definirati po stupnju</t>
  </si>
  <si>
    <t>Funk. klas: 096 Dodatne usluge u obrazovanju</t>
  </si>
  <si>
    <t>Funk. klas: 098 Usluge obrazovanja koje nisu drugdje svrstane</t>
  </si>
  <si>
    <t>&gt;</t>
  </si>
  <si>
    <t>SVEUKUPNO</t>
  </si>
  <si>
    <t>Razdjel: 015 UPRAVNI ODJEL ZA PROSVJETU, KULTURU I SPORT</t>
  </si>
  <si>
    <t>Glava: 01502 OSNOVNO ŠKOLSKO OBRAZOVANJE</t>
  </si>
  <si>
    <t>Program: 1140 PROGRAMI EUROPSKIH POSLOVA</t>
  </si>
  <si>
    <t>T114017 Asistenti u nastavi</t>
  </si>
  <si>
    <t>T114066 Projekti Erasmus+</t>
  </si>
  <si>
    <t>Program: 1210 JAVNE POTREBE U OBRAZOVANJU IZNAD ZAKONSKOG STANDARDA</t>
  </si>
  <si>
    <t>A121016 Programi u školstvu iznad zakonskog standarda</t>
  </si>
  <si>
    <t>A121019 Prehrana učenika</t>
  </si>
  <si>
    <t>A121020 Cjelodnevni boravak učenika</t>
  </si>
  <si>
    <t>A121023 Građanski odgoj</t>
  </si>
  <si>
    <t>A121025 Opskrba školskih ustanova besplatnim higijenskim potrepštinama</t>
  </si>
  <si>
    <t>T121001 Školski medni dan</t>
  </si>
  <si>
    <t>Program: 1230 ZAKONSKI STANDARD JAVNIH USTANOVA OŠ</t>
  </si>
  <si>
    <t>A123001 Odgojnoobrazovno, administrativno i tehničko osoblje</t>
  </si>
  <si>
    <t>K123001 Izgradnja i održavanje školskih objekata</t>
  </si>
  <si>
    <t>Gornji Kneginec, 28. listopada 2025. godine</t>
  </si>
  <si>
    <t>Predsjednik Školskog odbora</t>
  </si>
  <si>
    <t>Miroslav Bubnjarić</t>
  </si>
  <si>
    <t>OPĆI DIO</t>
  </si>
  <si>
    <t>PRIHODI I RASHODI PREMA EKONOMSKOJ KLASIFIKACIJI</t>
  </si>
  <si>
    <t>PRIHODI I RASHODI PREMA IZVORIMA FINANCIRANJA</t>
  </si>
  <si>
    <t>RASHODI PREMA FUNKCIJSKOJ KLASIFIKACIJI</t>
  </si>
  <si>
    <t>RAČUN FINANCIRANJA PREMA EKONOMSKOJ KLASIFIKACIJI</t>
  </si>
  <si>
    <t>POSEBNI DIO</t>
  </si>
  <si>
    <t>RAČUN FINANCIRANJA PREMA IZVORIMA FINANCIRANJA</t>
  </si>
  <si>
    <t>KLASA: 400-01/25-01/4</t>
  </si>
  <si>
    <t>URBROJ: 2186-122-08-25-1</t>
  </si>
  <si>
    <t>PRIJEDLOG FINANCIJSKOG PLANA OŠ KNEGINEC GORNJI ZA 2026. I PROJEKCIJE ZA 2027. I 2028. GODINU</t>
  </si>
  <si>
    <t xml:space="preserve"> </t>
  </si>
  <si>
    <t>godine, prijedlog je postao konačan.</t>
  </si>
  <si>
    <r>
      <rPr>
        <b/>
        <sz val="11"/>
        <color theme="1"/>
        <rFont val="Calibri"/>
        <family val="2"/>
        <charset val="238"/>
        <scheme val="minor"/>
      </rPr>
      <t>Temeljem članka 38. stavka 7. Zakona o proračunu (NN 144/21), usvajanjem proračuna Varaždinske županije za 2026. i projekcija za 2027. i 2028. godinu, na sjednici Skupštine Varaždinske županije održanoj 26.11.2025.</t>
    </r>
    <r>
      <rPr>
        <sz val="11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</si>
</sst>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FFFFFF"/>
      <name val="Arial"/>
      <family val="2"/>
      <charset val="238"/>
    </font>
    <font>
      <sz val="9"/>
      <color rgb="FFFFFFFF"/>
      <name val="Verdana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9"/>
      <color theme="1"/>
      <name val="Verdana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7.5"/>
      <color rgb="FF000000"/>
      <name val="Microsoft Sans Serif"/>
      <family val="2"/>
      <charset val="238"/>
    </font>
    <font>
      <sz val="11"/>
      <color theme="1"/>
      <name val="Verdana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91970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ADD8E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9">
    <xf numFmtId="0" fontId="0" fillId="0" borderId="0" xfId="0"/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4" fillId="33" borderId="13" xfId="0" applyFont="1" applyFill="1" applyBorder="1" applyAlignment="1">
      <alignment horizontal="center" vertical="center" wrapText="1"/>
    </xf>
    <xf numFmtId="0" fontId="25" fillId="33" borderId="13" xfId="0" applyFont="1" applyFill="1" applyBorder="1" applyAlignment="1">
      <alignment horizontal="center" vertical="center" wrapText="1"/>
    </xf>
    <xf numFmtId="0" fontId="26" fillId="0" borderId="0" xfId="0" applyFont="1"/>
    <xf numFmtId="4" fontId="24" fillId="34" borderId="13" xfId="0" applyNumberFormat="1" applyFont="1" applyFill="1" applyBorder="1" applyAlignment="1">
      <alignment horizontal="right"/>
    </xf>
    <xf numFmtId="4" fontId="24" fillId="0" borderId="13" xfId="0" applyNumberFormat="1" applyFont="1" applyBorder="1" applyAlignment="1">
      <alignment horizontal="right"/>
    </xf>
    <xf numFmtId="0" fontId="27" fillId="34" borderId="10" xfId="0" applyFont="1" applyFill="1" applyBorder="1" applyAlignment="1">
      <alignment horizontal="left" vertical="center"/>
    </xf>
    <xf numFmtId="0" fontId="28" fillId="34" borderId="11" xfId="0" applyFont="1" applyFill="1" applyBorder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1" fillId="0" borderId="0" xfId="0" applyFont="1"/>
    <xf numFmtId="4" fontId="24" fillId="0" borderId="13" xfId="0" applyNumberFormat="1" applyFont="1" applyBorder="1" applyAlignment="1">
      <alignment horizontal="right" wrapText="1"/>
    </xf>
    <xf numFmtId="0" fontId="19" fillId="0" borderId="0" xfId="0" quotePrefix="1" applyFont="1" applyAlignment="1">
      <alignment horizontal="center" vertical="center" wrapText="1"/>
    </xf>
    <xf numFmtId="3" fontId="27" fillId="35" borderId="10" xfId="0" quotePrefix="1" applyNumberFormat="1" applyFont="1" applyFill="1" applyBorder="1" applyAlignment="1">
      <alignment horizontal="right"/>
    </xf>
    <xf numFmtId="3" fontId="27" fillId="35" borderId="13" xfId="0" applyNumberFormat="1" applyFont="1" applyFill="1" applyBorder="1" applyAlignment="1">
      <alignment horizontal="right" wrapText="1"/>
    </xf>
    <xf numFmtId="4" fontId="27" fillId="34" borderId="10" xfId="0" quotePrefix="1" applyNumberFormat="1" applyFont="1" applyFill="1" applyBorder="1" applyAlignment="1">
      <alignment horizontal="right"/>
    </xf>
    <xf numFmtId="4" fontId="27" fillId="34" borderId="13" xfId="0" quotePrefix="1" applyNumberFormat="1" applyFont="1" applyFill="1" applyBorder="1" applyAlignment="1">
      <alignment horizontal="right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wrapText="1"/>
    </xf>
    <xf numFmtId="0" fontId="27" fillId="33" borderId="13" xfId="0" applyFont="1" applyFill="1" applyBorder="1" applyAlignment="1">
      <alignment horizontal="center" vertical="center" wrapText="1"/>
    </xf>
    <xf numFmtId="4" fontId="27" fillId="35" borderId="10" xfId="0" quotePrefix="1" applyNumberFormat="1" applyFont="1" applyFill="1" applyBorder="1" applyAlignment="1">
      <alignment horizontal="right"/>
    </xf>
    <xf numFmtId="4" fontId="27" fillId="35" borderId="13" xfId="0" applyNumberFormat="1" applyFont="1" applyFill="1" applyBorder="1" applyAlignment="1">
      <alignment horizontal="right" wrapText="1"/>
    </xf>
    <xf numFmtId="4" fontId="24" fillId="34" borderId="10" xfId="0" quotePrefix="1" applyNumberFormat="1" applyFont="1" applyFill="1" applyBorder="1" applyAlignment="1">
      <alignment horizontal="right"/>
    </xf>
    <xf numFmtId="4" fontId="24" fillId="34" borderId="13" xfId="0" quotePrefix="1" applyNumberFormat="1" applyFont="1" applyFill="1" applyBorder="1" applyAlignment="1">
      <alignment horizontal="right"/>
    </xf>
    <xf numFmtId="0" fontId="31" fillId="0" borderId="14" xfId="0" applyFont="1" applyBorder="1" applyAlignment="1">
      <alignment horizontal="center" vertical="center" wrapText="1" indent="1"/>
    </xf>
    <xf numFmtId="0" fontId="32" fillId="0" borderId="0" xfId="0" applyFont="1" applyAlignment="1">
      <alignment horizontal="left" indent="1"/>
    </xf>
    <xf numFmtId="0" fontId="33" fillId="36" borderId="15" xfId="0" applyFont="1" applyFill="1" applyBorder="1" applyAlignment="1">
      <alignment horizontal="left" wrapText="1" indent="1"/>
    </xf>
    <xf numFmtId="0" fontId="34" fillId="36" borderId="15" xfId="0" applyFont="1" applyFill="1" applyBorder="1" applyAlignment="1">
      <alignment horizontal="left" wrapText="1" indent="1"/>
    </xf>
    <xf numFmtId="0" fontId="32" fillId="36" borderId="0" xfId="0" applyFont="1" applyFill="1" applyAlignment="1">
      <alignment horizontal="left" indent="1"/>
    </xf>
    <xf numFmtId="0" fontId="35" fillId="37" borderId="15" xfId="0" applyFont="1" applyFill="1" applyBorder="1" applyAlignment="1">
      <alignment horizontal="left" wrapText="1" indent="1"/>
    </xf>
    <xf numFmtId="4" fontId="35" fillId="37" borderId="15" xfId="0" applyNumberFormat="1" applyFont="1" applyFill="1" applyBorder="1" applyAlignment="1">
      <alignment horizontal="right" wrapText="1" indent="1"/>
    </xf>
    <xf numFmtId="4" fontId="32" fillId="37" borderId="15" xfId="0" applyNumberFormat="1" applyFont="1" applyFill="1" applyBorder="1" applyAlignment="1">
      <alignment horizontal="right" wrapText="1" indent="1"/>
    </xf>
    <xf numFmtId="0" fontId="32" fillId="37" borderId="0" xfId="0" applyFont="1" applyFill="1" applyAlignment="1">
      <alignment horizontal="left" indent="1"/>
    </xf>
    <xf numFmtId="0" fontId="36" fillId="38" borderId="15" xfId="0" applyFont="1" applyFill="1" applyBorder="1" applyAlignment="1">
      <alignment horizontal="left" wrapText="1" indent="1"/>
    </xf>
    <xf numFmtId="4" fontId="36" fillId="38" borderId="15" xfId="0" applyNumberFormat="1" applyFont="1" applyFill="1" applyBorder="1" applyAlignment="1">
      <alignment horizontal="right" wrapText="1" indent="1"/>
    </xf>
    <xf numFmtId="4" fontId="32" fillId="38" borderId="15" xfId="0" applyNumberFormat="1" applyFont="1" applyFill="1" applyBorder="1" applyAlignment="1">
      <alignment horizontal="right" wrapText="1" indent="1"/>
    </xf>
    <xf numFmtId="0" fontId="32" fillId="38" borderId="0" xfId="0" applyFont="1" applyFill="1" applyAlignment="1">
      <alignment horizontal="left" indent="1"/>
    </xf>
    <xf numFmtId="0" fontId="36" fillId="38" borderId="15" xfId="0" applyFont="1" applyFill="1" applyBorder="1" applyAlignment="1">
      <alignment horizontal="right" wrapText="1" indent="1"/>
    </xf>
    <xf numFmtId="0" fontId="32" fillId="38" borderId="15" xfId="0" applyFont="1" applyFill="1" applyBorder="1" applyAlignment="1">
      <alignment horizontal="right" wrapText="1" indent="1"/>
    </xf>
    <xf numFmtId="0" fontId="35" fillId="38" borderId="15" xfId="0" applyFont="1" applyFill="1" applyBorder="1" applyAlignment="1">
      <alignment horizontal="left" wrapText="1" indent="1"/>
    </xf>
    <xf numFmtId="4" fontId="35" fillId="38" borderId="15" xfId="0" applyNumberFormat="1" applyFont="1" applyFill="1" applyBorder="1" applyAlignment="1">
      <alignment horizontal="right" wrapText="1" indent="1"/>
    </xf>
    <xf numFmtId="0" fontId="37" fillId="0" borderId="0" xfId="0" applyFont="1" applyAlignment="1">
      <alignment horizontal="left" indent="1"/>
    </xf>
    <xf numFmtId="0" fontId="38" fillId="38" borderId="15" xfId="0" applyFont="1" applyFill="1" applyBorder="1" applyAlignment="1">
      <alignment horizontal="left" wrapText="1" indent="3"/>
    </xf>
    <xf numFmtId="4" fontId="38" fillId="38" borderId="15" xfId="0" applyNumberFormat="1" applyFont="1" applyFill="1" applyBorder="1" applyAlignment="1">
      <alignment horizontal="right" wrapText="1" indent="1"/>
    </xf>
    <xf numFmtId="0" fontId="38" fillId="38" borderId="15" xfId="0" applyFont="1" applyFill="1" applyBorder="1" applyAlignment="1">
      <alignment horizontal="right" wrapText="1" indent="1"/>
    </xf>
    <xf numFmtId="0" fontId="38" fillId="38" borderId="15" xfId="0" applyFont="1" applyFill="1" applyBorder="1" applyAlignment="1">
      <alignment horizontal="left" wrapText="1" indent="1"/>
    </xf>
    <xf numFmtId="0" fontId="35" fillId="38" borderId="15" xfId="0" applyFont="1" applyFill="1" applyBorder="1" applyAlignment="1">
      <alignment horizontal="left" wrapText="1" indent="3"/>
    </xf>
    <xf numFmtId="0" fontId="35" fillId="38" borderId="15" xfId="0" applyFont="1" applyFill="1" applyBorder="1" applyAlignment="1">
      <alignment horizontal="right" wrapText="1" indent="1"/>
    </xf>
    <xf numFmtId="0" fontId="32" fillId="0" borderId="15" xfId="0" applyFont="1" applyBorder="1" applyAlignment="1">
      <alignment horizontal="left" wrapText="1" indent="1"/>
    </xf>
    <xf numFmtId="0" fontId="40" fillId="38" borderId="15" xfId="0" applyFont="1" applyFill="1" applyBorder="1" applyAlignment="1">
      <alignment horizontal="left" wrapText="1" indent="1"/>
    </xf>
    <xf numFmtId="4" fontId="40" fillId="38" borderId="15" xfId="0" applyNumberFormat="1" applyFont="1" applyFill="1" applyBorder="1" applyAlignment="1">
      <alignment horizontal="right" wrapText="1" indent="1"/>
    </xf>
    <xf numFmtId="4" fontId="33" fillId="36" borderId="15" xfId="0" applyNumberFormat="1" applyFont="1" applyFill="1" applyBorder="1" applyAlignment="1">
      <alignment horizontal="right" wrapText="1" indent="1"/>
    </xf>
    <xf numFmtId="4" fontId="34" fillId="36" borderId="15" xfId="0" applyNumberFormat="1" applyFont="1" applyFill="1" applyBorder="1" applyAlignment="1">
      <alignment horizontal="right" wrapText="1" indent="1"/>
    </xf>
    <xf numFmtId="0" fontId="33" fillId="39" borderId="15" xfId="0" applyFont="1" applyFill="1" applyBorder="1" applyAlignment="1">
      <alignment horizontal="left" wrapText="1" indent="1"/>
    </xf>
    <xf numFmtId="4" fontId="33" fillId="39" borderId="15" xfId="0" applyNumberFormat="1" applyFont="1" applyFill="1" applyBorder="1" applyAlignment="1">
      <alignment horizontal="right" wrapText="1" indent="1"/>
    </xf>
    <xf numFmtId="4" fontId="34" fillId="39" borderId="15" xfId="0" applyNumberFormat="1" applyFont="1" applyFill="1" applyBorder="1" applyAlignment="1">
      <alignment horizontal="right" wrapText="1" indent="1"/>
    </xf>
    <xf numFmtId="0" fontId="32" fillId="39" borderId="0" xfId="0" applyFont="1" applyFill="1" applyAlignment="1">
      <alignment horizontal="left" indent="1"/>
    </xf>
    <xf numFmtId="0" fontId="35" fillId="40" borderId="15" xfId="0" applyFont="1" applyFill="1" applyBorder="1" applyAlignment="1">
      <alignment horizontal="left" wrapText="1" indent="1"/>
    </xf>
    <xf numFmtId="4" fontId="35" fillId="40" borderId="15" xfId="0" applyNumberFormat="1" applyFont="1" applyFill="1" applyBorder="1" applyAlignment="1">
      <alignment horizontal="right" wrapText="1" indent="1"/>
    </xf>
    <xf numFmtId="4" fontId="32" fillId="40" borderId="15" xfId="0" applyNumberFormat="1" applyFont="1" applyFill="1" applyBorder="1" applyAlignment="1">
      <alignment horizontal="right" wrapText="1" indent="1"/>
    </xf>
    <xf numFmtId="0" fontId="32" fillId="40" borderId="0" xfId="0" applyFont="1" applyFill="1" applyAlignment="1">
      <alignment horizontal="left" indent="1"/>
    </xf>
    <xf numFmtId="0" fontId="35" fillId="38" borderId="15" xfId="0" applyFont="1" applyFill="1" applyBorder="1" applyAlignment="1">
      <alignment horizontal="left" wrapText="1" indent="2"/>
    </xf>
    <xf numFmtId="0" fontId="32" fillId="38" borderId="15" xfId="0" applyFont="1" applyFill="1" applyBorder="1" applyAlignment="1">
      <alignment horizontal="left" wrapText="1" indent="1"/>
    </xf>
    <xf numFmtId="0" fontId="35" fillId="40" borderId="15" xfId="0" applyFont="1" applyFill="1" applyBorder="1" applyAlignment="1">
      <alignment horizontal="right" wrapText="1" indent="1"/>
    </xf>
    <xf numFmtId="0" fontId="32" fillId="40" borderId="15" xfId="0" applyFont="1" applyFill="1" applyBorder="1" applyAlignment="1">
      <alignment horizontal="right" wrapText="1" indent="1"/>
    </xf>
    <xf numFmtId="0" fontId="37" fillId="0" borderId="0" xfId="0" applyFont="1" applyAlignment="1">
      <alignment horizontal="left" indent="1"/>
    </xf>
    <xf numFmtId="0" fontId="41" fillId="0" borderId="0" xfId="0" applyFont="1" applyAlignment="1">
      <alignment horizontal="left" indent="1"/>
    </xf>
    <xf numFmtId="0" fontId="37" fillId="0" borderId="0" xfId="0" applyFont="1" applyAlignment="1">
      <alignment horizontal="left" indent="1"/>
    </xf>
    <xf numFmtId="0" fontId="16" fillId="0" borderId="0" xfId="0" applyFont="1"/>
    <xf numFmtId="0" fontId="27" fillId="35" borderId="10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7" fillId="34" borderId="10" xfId="0" quotePrefix="1" applyFont="1" applyFill="1" applyBorder="1" applyAlignment="1">
      <alignment horizontal="left" vertical="center" wrapText="1"/>
    </xf>
    <xf numFmtId="0" fontId="28" fillId="34" borderId="11" xfId="0" applyFont="1" applyFill="1" applyBorder="1" applyAlignment="1">
      <alignment vertical="center" wrapText="1"/>
    </xf>
    <xf numFmtId="0" fontId="27" fillId="34" borderId="10" xfId="0" applyFont="1" applyFill="1" applyBorder="1" applyAlignment="1">
      <alignment horizontal="left" vertical="center" wrapText="1"/>
    </xf>
    <xf numFmtId="0" fontId="27" fillId="34" borderId="11" xfId="0" applyFont="1" applyFill="1" applyBorder="1" applyAlignment="1">
      <alignment horizontal="left" vertical="center" wrapText="1"/>
    </xf>
    <xf numFmtId="0" fontId="27" fillId="34" borderId="12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24" fillId="0" borderId="10" xfId="0" quotePrefix="1" applyFont="1" applyBorder="1" applyAlignment="1">
      <alignment horizontal="center" vertical="center" wrapText="1"/>
    </xf>
    <xf numFmtId="0" fontId="24" fillId="0" borderId="11" xfId="0" quotePrefix="1" applyFont="1" applyBorder="1" applyAlignment="1">
      <alignment horizontal="center" vertical="center" wrapText="1"/>
    </xf>
    <xf numFmtId="0" fontId="24" fillId="0" borderId="12" xfId="0" quotePrefix="1" applyFont="1" applyBorder="1" applyAlignment="1">
      <alignment horizontal="center" vertical="center" wrapText="1"/>
    </xf>
    <xf numFmtId="0" fontId="25" fillId="0" borderId="10" xfId="0" quotePrefix="1" applyFont="1" applyBorder="1" applyAlignment="1">
      <alignment horizontal="center" wrapText="1"/>
    </xf>
    <xf numFmtId="0" fontId="25" fillId="0" borderId="11" xfId="0" quotePrefix="1" applyFont="1" applyBorder="1" applyAlignment="1">
      <alignment horizontal="center" wrapText="1"/>
    </xf>
    <xf numFmtId="0" fontId="25" fillId="0" borderId="12" xfId="0" quotePrefix="1" applyFont="1" applyBorder="1" applyAlignment="1">
      <alignment horizontal="center" wrapText="1"/>
    </xf>
    <xf numFmtId="0" fontId="27" fillId="35" borderId="11" xfId="0" applyFont="1" applyFill="1" applyBorder="1" applyAlignment="1">
      <alignment horizontal="left" vertical="center" wrapText="1"/>
    </xf>
    <xf numFmtId="0" fontId="27" fillId="35" borderId="12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27" fillId="0" borderId="10" xfId="0" quotePrefix="1" applyFont="1" applyBorder="1" applyAlignment="1">
      <alignment horizontal="left" vertical="center"/>
    </xf>
    <xf numFmtId="0" fontId="28" fillId="0" borderId="11" xfId="0" applyFont="1" applyBorder="1" applyAlignment="1">
      <alignment vertical="center"/>
    </xf>
    <xf numFmtId="0" fontId="0" fillId="0" borderId="0" xfId="0" applyAlignment="1">
      <alignment horizontal="left"/>
    </xf>
    <xf numFmtId="0" fontId="20" fillId="0" borderId="0" xfId="0" applyFont="1" applyAlignment="1">
      <alignment vertical="center" wrapText="1"/>
    </xf>
    <xf numFmtId="0" fontId="28" fillId="34" borderId="11" xfId="0" applyFont="1" applyFill="1" applyBorder="1" applyAlignment="1">
      <alignment vertical="center"/>
    </xf>
    <xf numFmtId="0" fontId="27" fillId="0" borderId="10" xfId="0" applyFont="1" applyBorder="1" applyAlignment="1">
      <alignment horizontal="left" vertical="center" wrapText="1"/>
    </xf>
    <xf numFmtId="0" fontId="28" fillId="0" borderId="11" xfId="0" applyFont="1" applyBorder="1" applyAlignment="1">
      <alignment vertical="center" wrapText="1"/>
    </xf>
    <xf numFmtId="0" fontId="27" fillId="0" borderId="10" xfId="0" quotePrefix="1" applyFont="1" applyBorder="1" applyAlignment="1">
      <alignment horizontal="left" vertical="center" wrapText="1"/>
    </xf>
    <xf numFmtId="0" fontId="39" fillId="0" borderId="0" xfId="0" applyFont="1" applyAlignment="1">
      <alignment horizontal="left" indent="1"/>
    </xf>
    <xf numFmtId="0" fontId="37" fillId="0" borderId="0" xfId="0" applyFont="1" applyAlignment="1">
      <alignment horizontal="left" inden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showGridLines="0" tabSelected="1" topLeftCell="A19" workbookViewId="0">
      <selection activeCell="A42" sqref="A42:XFD42"/>
    </sheetView>
  </sheetViews>
  <sheetFormatPr defaultRowHeight="15" x14ac:dyDescent="0.25"/>
  <cols>
    <col min="5" max="10" width="25.28515625" customWidth="1"/>
  </cols>
  <sheetData>
    <row r="1" spans="1:10" x14ac:dyDescent="0.25">
      <c r="A1" s="91" t="s">
        <v>24</v>
      </c>
      <c r="B1" s="91"/>
      <c r="C1" s="91"/>
      <c r="D1" s="91"/>
      <c r="E1" s="91"/>
      <c r="F1" s="91"/>
      <c r="G1" s="91"/>
      <c r="H1" s="91"/>
      <c r="I1" s="91"/>
      <c r="J1" s="91"/>
    </row>
    <row r="3" spans="1:10" ht="15.75" x14ac:dyDescent="0.25">
      <c r="A3" s="87" t="s">
        <v>98</v>
      </c>
      <c r="B3" s="87"/>
      <c r="C3" s="87"/>
      <c r="D3" s="87"/>
      <c r="E3" s="87"/>
      <c r="F3" s="87"/>
      <c r="G3" s="87"/>
      <c r="H3" s="87"/>
      <c r="I3" s="87"/>
      <c r="J3" s="87"/>
    </row>
    <row r="4" spans="1:10" ht="18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x14ac:dyDescent="0.25">
      <c r="A5" s="87" t="s">
        <v>0</v>
      </c>
      <c r="B5" s="87"/>
      <c r="C5" s="87"/>
      <c r="D5" s="87"/>
      <c r="E5" s="87"/>
      <c r="F5" s="87"/>
      <c r="G5" s="87"/>
      <c r="H5" s="87"/>
      <c r="I5" s="92"/>
      <c r="J5" s="92"/>
    </row>
    <row r="6" spans="1:10" ht="18" x14ac:dyDescent="0.25">
      <c r="A6" s="1"/>
      <c r="B6" s="1"/>
      <c r="C6" s="1"/>
      <c r="D6" s="1"/>
      <c r="E6" s="1"/>
      <c r="F6" s="1"/>
      <c r="G6" s="1"/>
      <c r="H6" s="1"/>
      <c r="I6" s="2"/>
      <c r="J6" s="2"/>
    </row>
    <row r="7" spans="1:10" ht="15.75" x14ac:dyDescent="0.25">
      <c r="A7" s="87" t="s">
        <v>1</v>
      </c>
      <c r="B7" s="88"/>
      <c r="C7" s="88"/>
      <c r="D7" s="88"/>
      <c r="E7" s="88"/>
      <c r="F7" s="88"/>
      <c r="G7" s="88"/>
      <c r="H7" s="88"/>
      <c r="I7" s="88"/>
      <c r="J7" s="88"/>
    </row>
    <row r="8" spans="1:10" ht="25.5" x14ac:dyDescent="0.25">
      <c r="A8" s="79" t="s">
        <v>2</v>
      </c>
      <c r="B8" s="80"/>
      <c r="C8" s="80"/>
      <c r="D8" s="80"/>
      <c r="E8" s="81"/>
      <c r="F8" s="3" t="s">
        <v>25</v>
      </c>
      <c r="G8" s="3" t="s">
        <v>3</v>
      </c>
      <c r="H8" s="3" t="s">
        <v>27</v>
      </c>
      <c r="I8" s="3" t="s">
        <v>28</v>
      </c>
      <c r="J8" s="3" t="s">
        <v>29</v>
      </c>
    </row>
    <row r="9" spans="1:10" s="5" customFormat="1" ht="11.25" x14ac:dyDescent="0.2">
      <c r="A9" s="82">
        <v>1</v>
      </c>
      <c r="B9" s="83"/>
      <c r="C9" s="83"/>
      <c r="D9" s="83"/>
      <c r="E9" s="84"/>
      <c r="F9" s="4">
        <v>2</v>
      </c>
      <c r="G9" s="4">
        <v>3</v>
      </c>
      <c r="H9" s="4">
        <v>4</v>
      </c>
      <c r="I9" s="4">
        <v>5</v>
      </c>
      <c r="J9" s="4">
        <v>6</v>
      </c>
    </row>
    <row r="10" spans="1:10" x14ac:dyDescent="0.25">
      <c r="A10" s="75" t="s">
        <v>4</v>
      </c>
      <c r="B10" s="74"/>
      <c r="C10" s="74"/>
      <c r="D10" s="74"/>
      <c r="E10" s="93"/>
      <c r="F10" s="6">
        <f>F11+F12</f>
        <v>1638676.89</v>
      </c>
      <c r="G10" s="6">
        <f t="shared" ref="G10:J10" si="0">G11+G12</f>
        <v>1933572</v>
      </c>
      <c r="H10" s="6">
        <f t="shared" si="0"/>
        <v>2041090</v>
      </c>
      <c r="I10" s="6">
        <f t="shared" si="0"/>
        <v>2041090</v>
      </c>
      <c r="J10" s="6">
        <f t="shared" si="0"/>
        <v>2041090</v>
      </c>
    </row>
    <row r="11" spans="1:10" x14ac:dyDescent="0.25">
      <c r="A11" s="94" t="s">
        <v>5</v>
      </c>
      <c r="B11" s="95"/>
      <c r="C11" s="95"/>
      <c r="D11" s="95"/>
      <c r="E11" s="90"/>
      <c r="F11" s="7">
        <v>1638676.89</v>
      </c>
      <c r="G11" s="7">
        <v>1933572</v>
      </c>
      <c r="H11" s="7">
        <v>2041090</v>
      </c>
      <c r="I11" s="7">
        <v>2041090</v>
      </c>
      <c r="J11" s="7">
        <v>2041090</v>
      </c>
    </row>
    <row r="12" spans="1:10" x14ac:dyDescent="0.25">
      <c r="A12" s="89" t="s">
        <v>6</v>
      </c>
      <c r="B12" s="90"/>
      <c r="C12" s="90"/>
      <c r="D12" s="90"/>
      <c r="E12" s="90"/>
      <c r="F12" s="7">
        <v>0</v>
      </c>
      <c r="G12" s="7">
        <v>0</v>
      </c>
      <c r="H12" s="7">
        <v>0</v>
      </c>
      <c r="I12" s="7">
        <v>0</v>
      </c>
      <c r="J12" s="7">
        <v>0</v>
      </c>
    </row>
    <row r="13" spans="1:10" x14ac:dyDescent="0.25">
      <c r="A13" s="8" t="s">
        <v>7</v>
      </c>
      <c r="B13" s="9"/>
      <c r="C13" s="9"/>
      <c r="D13" s="9"/>
      <c r="E13" s="9"/>
      <c r="F13" s="6">
        <f>F14+F15</f>
        <v>1657828.28</v>
      </c>
      <c r="G13" s="6">
        <f t="shared" ref="G13:J13" si="1">G14+G15</f>
        <v>1933572</v>
      </c>
      <c r="H13" s="6">
        <f t="shared" si="1"/>
        <v>2041090</v>
      </c>
      <c r="I13" s="6">
        <f t="shared" si="1"/>
        <v>2041090</v>
      </c>
      <c r="J13" s="6">
        <f t="shared" si="1"/>
        <v>2041090</v>
      </c>
    </row>
    <row r="14" spans="1:10" x14ac:dyDescent="0.25">
      <c r="A14" s="96" t="s">
        <v>8</v>
      </c>
      <c r="B14" s="95"/>
      <c r="C14" s="95"/>
      <c r="D14" s="95"/>
      <c r="E14" s="95"/>
      <c r="F14" s="7">
        <v>1626757.06</v>
      </c>
      <c r="G14" s="7">
        <v>1899237</v>
      </c>
      <c r="H14" s="7">
        <v>2006855</v>
      </c>
      <c r="I14" s="7">
        <v>2006855</v>
      </c>
      <c r="J14" s="7">
        <v>2006855</v>
      </c>
    </row>
    <row r="15" spans="1:10" x14ac:dyDescent="0.25">
      <c r="A15" s="89" t="s">
        <v>9</v>
      </c>
      <c r="B15" s="90"/>
      <c r="C15" s="90"/>
      <c r="D15" s="90"/>
      <c r="E15" s="90"/>
      <c r="F15" s="7">
        <v>31071.22</v>
      </c>
      <c r="G15" s="7">
        <v>34335</v>
      </c>
      <c r="H15" s="7">
        <v>34235</v>
      </c>
      <c r="I15" s="7">
        <v>34235</v>
      </c>
      <c r="J15" s="7">
        <v>34235</v>
      </c>
    </row>
    <row r="16" spans="1:10" x14ac:dyDescent="0.25">
      <c r="A16" s="73" t="s">
        <v>10</v>
      </c>
      <c r="B16" s="74"/>
      <c r="C16" s="74"/>
      <c r="D16" s="74"/>
      <c r="E16" s="74"/>
      <c r="F16" s="6">
        <f>F10-F13</f>
        <v>-19151.39000000013</v>
      </c>
      <c r="G16" s="6">
        <f t="shared" ref="G16:J16" si="2">G10-G13</f>
        <v>0</v>
      </c>
      <c r="H16" s="6">
        <f t="shared" si="2"/>
        <v>0</v>
      </c>
      <c r="I16" s="6">
        <f t="shared" si="2"/>
        <v>0</v>
      </c>
      <c r="J16" s="6">
        <f t="shared" si="2"/>
        <v>0</v>
      </c>
    </row>
    <row r="17" spans="1:10" ht="18" x14ac:dyDescent="0.25">
      <c r="A17" s="1"/>
      <c r="B17" s="10"/>
      <c r="C17" s="10"/>
      <c r="D17" s="10"/>
      <c r="E17" s="10"/>
      <c r="F17" s="10"/>
      <c r="G17" s="10"/>
      <c r="H17" s="11"/>
      <c r="I17" s="11"/>
      <c r="J17" s="11"/>
    </row>
    <row r="18" spans="1:10" ht="15.75" x14ac:dyDescent="0.25">
      <c r="A18" s="87" t="s">
        <v>11</v>
      </c>
      <c r="B18" s="88"/>
      <c r="C18" s="88"/>
      <c r="D18" s="88"/>
      <c r="E18" s="88"/>
      <c r="F18" s="88"/>
      <c r="G18" s="88"/>
      <c r="H18" s="88"/>
      <c r="I18" s="88"/>
      <c r="J18" s="88"/>
    </row>
    <row r="19" spans="1:10" ht="25.5" x14ac:dyDescent="0.25">
      <c r="A19" s="79" t="s">
        <v>2</v>
      </c>
      <c r="B19" s="80"/>
      <c r="C19" s="80"/>
      <c r="D19" s="80"/>
      <c r="E19" s="81"/>
      <c r="F19" s="3" t="s">
        <v>25</v>
      </c>
      <c r="G19" s="3" t="s">
        <v>26</v>
      </c>
      <c r="H19" s="3" t="s">
        <v>27</v>
      </c>
      <c r="I19" s="3" t="s">
        <v>28</v>
      </c>
      <c r="J19" s="3" t="s">
        <v>29</v>
      </c>
    </row>
    <row r="20" spans="1:10" s="5" customFormat="1" ht="11.25" x14ac:dyDescent="0.2">
      <c r="A20" s="82">
        <v>1</v>
      </c>
      <c r="B20" s="83"/>
      <c r="C20" s="83"/>
      <c r="D20" s="83"/>
      <c r="E20" s="84"/>
      <c r="F20" s="4">
        <v>2</v>
      </c>
      <c r="G20" s="4">
        <v>3</v>
      </c>
      <c r="H20" s="4">
        <v>4</v>
      </c>
      <c r="I20" s="4">
        <v>5</v>
      </c>
      <c r="J20" s="4">
        <v>6</v>
      </c>
    </row>
    <row r="21" spans="1:10" x14ac:dyDescent="0.25">
      <c r="A21" s="89" t="s">
        <v>12</v>
      </c>
      <c r="B21" s="90"/>
      <c r="C21" s="90"/>
      <c r="D21" s="90"/>
      <c r="E21" s="90"/>
      <c r="F21" s="7"/>
      <c r="G21" s="7"/>
      <c r="H21" s="7"/>
      <c r="I21" s="7"/>
      <c r="J21" s="12"/>
    </row>
    <row r="22" spans="1:10" x14ac:dyDescent="0.25">
      <c r="A22" s="89" t="s">
        <v>13</v>
      </c>
      <c r="B22" s="90"/>
      <c r="C22" s="90"/>
      <c r="D22" s="90"/>
      <c r="E22" s="90"/>
      <c r="F22" s="7"/>
      <c r="G22" s="7"/>
      <c r="H22" s="7"/>
      <c r="I22" s="7"/>
      <c r="J22" s="12"/>
    </row>
    <row r="23" spans="1:10" x14ac:dyDescent="0.25">
      <c r="A23" s="73" t="s">
        <v>14</v>
      </c>
      <c r="B23" s="74"/>
      <c r="C23" s="74"/>
      <c r="D23" s="74"/>
      <c r="E23" s="74"/>
      <c r="F23" s="6">
        <f>F21-F22</f>
        <v>0</v>
      </c>
      <c r="G23" s="6">
        <f t="shared" ref="G23:J23" si="3">G21-G22</f>
        <v>0</v>
      </c>
      <c r="H23" s="6">
        <f t="shared" si="3"/>
        <v>0</v>
      </c>
      <c r="I23" s="6">
        <f t="shared" si="3"/>
        <v>0</v>
      </c>
      <c r="J23" s="6">
        <f t="shared" si="3"/>
        <v>0</v>
      </c>
    </row>
    <row r="24" spans="1:10" x14ac:dyDescent="0.25">
      <c r="A24" s="73" t="s">
        <v>15</v>
      </c>
      <c r="B24" s="74"/>
      <c r="C24" s="74"/>
      <c r="D24" s="74"/>
      <c r="E24" s="74"/>
      <c r="F24" s="6">
        <f>F16+F23</f>
        <v>-19151.39000000013</v>
      </c>
      <c r="G24" s="6">
        <f>G16+G23</f>
        <v>0</v>
      </c>
      <c r="H24" s="6">
        <f>H16+H23</f>
        <v>0</v>
      </c>
      <c r="I24" s="6">
        <f>I16+I23</f>
        <v>0</v>
      </c>
      <c r="J24" s="6">
        <f>J16+J23</f>
        <v>0</v>
      </c>
    </row>
    <row r="25" spans="1:10" ht="18" x14ac:dyDescent="0.25">
      <c r="A25" s="13"/>
      <c r="B25" s="10"/>
      <c r="C25" s="10"/>
      <c r="D25" s="10"/>
      <c r="E25" s="10"/>
      <c r="F25" s="10"/>
      <c r="G25" s="10"/>
      <c r="H25" s="11"/>
      <c r="I25" s="11"/>
      <c r="J25" s="11"/>
    </row>
    <row r="26" spans="1:10" ht="15.75" x14ac:dyDescent="0.25">
      <c r="A26" s="87" t="s">
        <v>16</v>
      </c>
      <c r="B26" s="88"/>
      <c r="C26" s="88"/>
      <c r="D26" s="88"/>
      <c r="E26" s="88"/>
      <c r="F26" s="88"/>
      <c r="G26" s="88"/>
      <c r="H26" s="88"/>
      <c r="I26" s="88"/>
      <c r="J26" s="88"/>
    </row>
    <row r="27" spans="1:10" ht="22.5" customHeight="1" x14ac:dyDescent="0.25">
      <c r="A27" s="79" t="s">
        <v>17</v>
      </c>
      <c r="B27" s="80"/>
      <c r="C27" s="80"/>
      <c r="D27" s="80"/>
      <c r="E27" s="81"/>
      <c r="F27" s="3" t="s">
        <v>25</v>
      </c>
      <c r="G27" s="3" t="s">
        <v>3</v>
      </c>
      <c r="H27" s="3" t="s">
        <v>27</v>
      </c>
      <c r="I27" s="3" t="s">
        <v>28</v>
      </c>
      <c r="J27" s="3" t="s">
        <v>29</v>
      </c>
    </row>
    <row r="28" spans="1:10" s="5" customFormat="1" ht="11.25" x14ac:dyDescent="0.2">
      <c r="A28" s="82">
        <v>1</v>
      </c>
      <c r="B28" s="83"/>
      <c r="C28" s="83"/>
      <c r="D28" s="83"/>
      <c r="E28" s="84"/>
      <c r="F28" s="4">
        <v>2</v>
      </c>
      <c r="G28" s="4">
        <v>3</v>
      </c>
      <c r="H28" s="4">
        <v>4</v>
      </c>
      <c r="I28" s="4">
        <v>5</v>
      </c>
      <c r="J28" s="4">
        <v>6</v>
      </c>
    </row>
    <row r="29" spans="1:10" x14ac:dyDescent="0.25">
      <c r="A29" s="70" t="s">
        <v>18</v>
      </c>
      <c r="B29" s="85"/>
      <c r="C29" s="85"/>
      <c r="D29" s="85"/>
      <c r="E29" s="86"/>
      <c r="F29" s="14">
        <v>0</v>
      </c>
      <c r="G29" s="14">
        <v>0</v>
      </c>
      <c r="H29" s="14">
        <v>0</v>
      </c>
      <c r="I29" s="14">
        <v>0</v>
      </c>
      <c r="J29" s="15">
        <v>0</v>
      </c>
    </row>
    <row r="30" spans="1:10" ht="15" customHeight="1" x14ac:dyDescent="0.25">
      <c r="A30" s="73" t="s">
        <v>19</v>
      </c>
      <c r="B30" s="74"/>
      <c r="C30" s="74"/>
      <c r="D30" s="74"/>
      <c r="E30" s="74"/>
      <c r="F30" s="16">
        <f>F24+F29</f>
        <v>-19151.39000000013</v>
      </c>
      <c r="G30" s="16">
        <f>G24+G29</f>
        <v>0</v>
      </c>
      <c r="H30" s="16">
        <f>H24+H29</f>
        <v>0</v>
      </c>
      <c r="I30" s="16">
        <f>I24+I29</f>
        <v>0</v>
      </c>
      <c r="J30" s="17">
        <f>J24+J29</f>
        <v>0</v>
      </c>
    </row>
    <row r="31" spans="1:10" ht="21.75" customHeight="1" x14ac:dyDescent="0.25">
      <c r="A31" s="75" t="s">
        <v>20</v>
      </c>
      <c r="B31" s="76"/>
      <c r="C31" s="76"/>
      <c r="D31" s="76"/>
      <c r="E31" s="77"/>
      <c r="F31" s="16">
        <f>F16+F23+F29-F30</f>
        <v>0</v>
      </c>
      <c r="G31" s="16">
        <f>G16+G23+G29-G30</f>
        <v>0</v>
      </c>
      <c r="H31" s="16">
        <f>H16+H23+H29-H30</f>
        <v>0</v>
      </c>
      <c r="I31" s="16">
        <f>I16+I23+I29-I30</f>
        <v>0</v>
      </c>
      <c r="J31" s="17">
        <f>J16+J23+J29-J30</f>
        <v>0</v>
      </c>
    </row>
    <row r="32" spans="1:10" ht="15.75" x14ac:dyDescent="0.25">
      <c r="A32" s="18"/>
      <c r="B32" s="19"/>
      <c r="C32" s="19"/>
      <c r="D32" s="19"/>
      <c r="E32" s="19"/>
      <c r="F32" s="19"/>
      <c r="G32" s="19"/>
      <c r="H32" s="19"/>
      <c r="I32" s="19"/>
      <c r="J32" s="19"/>
    </row>
    <row r="33" spans="1:10" ht="15.75" x14ac:dyDescent="0.25">
      <c r="A33" s="78" t="s">
        <v>21</v>
      </c>
      <c r="B33" s="78"/>
      <c r="C33" s="78"/>
      <c r="D33" s="78"/>
      <c r="E33" s="78"/>
      <c r="F33" s="78"/>
      <c r="G33" s="78"/>
      <c r="H33" s="78"/>
      <c r="I33" s="78"/>
      <c r="J33" s="78"/>
    </row>
    <row r="34" spans="1:10" ht="18" customHeight="1" x14ac:dyDescent="0.25">
      <c r="A34" s="79" t="s">
        <v>17</v>
      </c>
      <c r="B34" s="80"/>
      <c r="C34" s="80"/>
      <c r="D34" s="80"/>
      <c r="E34" s="81"/>
      <c r="F34" s="20" t="s">
        <v>25</v>
      </c>
      <c r="G34" s="20" t="s">
        <v>3</v>
      </c>
      <c r="H34" s="20" t="s">
        <v>27</v>
      </c>
      <c r="I34" s="20" t="s">
        <v>28</v>
      </c>
      <c r="J34" s="20" t="s">
        <v>29</v>
      </c>
    </row>
    <row r="35" spans="1:10" s="5" customFormat="1" ht="11.25" x14ac:dyDescent="0.2">
      <c r="A35" s="82">
        <v>1</v>
      </c>
      <c r="B35" s="83"/>
      <c r="C35" s="83"/>
      <c r="D35" s="83"/>
      <c r="E35" s="84"/>
      <c r="F35" s="4">
        <v>2</v>
      </c>
      <c r="G35" s="4">
        <v>3</v>
      </c>
      <c r="H35" s="4">
        <v>4</v>
      </c>
      <c r="I35" s="4">
        <v>5</v>
      </c>
      <c r="J35" s="4">
        <v>6</v>
      </c>
    </row>
    <row r="36" spans="1:10" x14ac:dyDescent="0.25">
      <c r="A36" s="70" t="s">
        <v>18</v>
      </c>
      <c r="B36" s="85"/>
      <c r="C36" s="85"/>
      <c r="D36" s="85"/>
      <c r="E36" s="86"/>
      <c r="F36" s="21">
        <v>0</v>
      </c>
      <c r="G36" s="21">
        <f>F39</f>
        <v>0</v>
      </c>
      <c r="H36" s="21">
        <f>G39</f>
        <v>0</v>
      </c>
      <c r="I36" s="21">
        <f>H39</f>
        <v>0</v>
      </c>
      <c r="J36" s="22">
        <f>I39</f>
        <v>0</v>
      </c>
    </row>
    <row r="37" spans="1:10" ht="21.75" customHeight="1" x14ac:dyDescent="0.25">
      <c r="A37" s="70" t="s">
        <v>22</v>
      </c>
      <c r="B37" s="85"/>
      <c r="C37" s="85"/>
      <c r="D37" s="85"/>
      <c r="E37" s="86"/>
      <c r="F37" s="21">
        <v>0</v>
      </c>
      <c r="G37" s="21">
        <v>0</v>
      </c>
      <c r="H37" s="21">
        <v>0</v>
      </c>
      <c r="I37" s="21">
        <v>0</v>
      </c>
      <c r="J37" s="22">
        <v>0</v>
      </c>
    </row>
    <row r="38" spans="1:10" x14ac:dyDescent="0.25">
      <c r="A38" s="70" t="s">
        <v>23</v>
      </c>
      <c r="B38" s="71"/>
      <c r="C38" s="71"/>
      <c r="D38" s="71"/>
      <c r="E38" s="72"/>
      <c r="F38" s="21">
        <v>0</v>
      </c>
      <c r="G38" s="21">
        <v>0</v>
      </c>
      <c r="H38" s="21">
        <v>0</v>
      </c>
      <c r="I38" s="21">
        <v>0</v>
      </c>
      <c r="J38" s="22">
        <v>0</v>
      </c>
    </row>
    <row r="39" spans="1:10" x14ac:dyDescent="0.25">
      <c r="A39" s="73" t="s">
        <v>19</v>
      </c>
      <c r="B39" s="74"/>
      <c r="C39" s="74"/>
      <c r="D39" s="74"/>
      <c r="E39" s="74"/>
      <c r="F39" s="23">
        <f>F36-F37+F38</f>
        <v>0</v>
      </c>
      <c r="G39" s="23">
        <f t="shared" ref="G39:J39" si="4">G36-G37+G38</f>
        <v>0</v>
      </c>
      <c r="H39" s="23">
        <f t="shared" si="4"/>
        <v>0</v>
      </c>
      <c r="I39" s="23">
        <f t="shared" si="4"/>
        <v>0</v>
      </c>
      <c r="J39" s="24">
        <f t="shared" si="4"/>
        <v>0</v>
      </c>
    </row>
    <row r="41" spans="1:10" x14ac:dyDescent="0.25">
      <c r="A41" t="s">
        <v>101</v>
      </c>
    </row>
    <row r="42" spans="1:10" x14ac:dyDescent="0.25">
      <c r="A42" s="69" t="s">
        <v>100</v>
      </c>
    </row>
  </sheetData>
  <mergeCells count="32">
    <mergeCell ref="A16:E16"/>
    <mergeCell ref="A1:J1"/>
    <mergeCell ref="A3:J3"/>
    <mergeCell ref="A5:J5"/>
    <mergeCell ref="A7:J7"/>
    <mergeCell ref="A8:E8"/>
    <mergeCell ref="A9:E9"/>
    <mergeCell ref="A10:E10"/>
    <mergeCell ref="A11:E11"/>
    <mergeCell ref="A12:E12"/>
    <mergeCell ref="A14:E14"/>
    <mergeCell ref="A15:E15"/>
    <mergeCell ref="A30:E30"/>
    <mergeCell ref="A18:J18"/>
    <mergeCell ref="A19:E19"/>
    <mergeCell ref="A20:E20"/>
    <mergeCell ref="A21:E21"/>
    <mergeCell ref="A22:E22"/>
    <mergeCell ref="A23:E23"/>
    <mergeCell ref="A24:E24"/>
    <mergeCell ref="A26:J26"/>
    <mergeCell ref="A27:E27"/>
    <mergeCell ref="A28:E28"/>
    <mergeCell ref="A29:E29"/>
    <mergeCell ref="A38:E38"/>
    <mergeCell ref="A39:E39"/>
    <mergeCell ref="A31:E31"/>
    <mergeCell ref="A33:J33"/>
    <mergeCell ref="A34:E34"/>
    <mergeCell ref="A35:E35"/>
    <mergeCell ref="A36:E36"/>
    <mergeCell ref="A37:E37"/>
  </mergeCells>
  <pageMargins left="0.75" right="0.75" top="1" bottom="1" header="0.5" footer="0.5"/>
  <pageSetup paperSize="9" scale="68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0226A-9613-4913-856C-FCFAD1737D31}">
  <sheetPr>
    <pageSetUpPr fitToPage="1"/>
  </sheetPr>
  <dimension ref="A1:F22"/>
  <sheetViews>
    <sheetView workbookViewId="0">
      <selection activeCell="B2" sqref="B2"/>
    </sheetView>
  </sheetViews>
  <sheetFormatPr defaultRowHeight="11.25" x14ac:dyDescent="0.15"/>
  <cols>
    <col min="1" max="1" width="50.42578125" style="42" customWidth="1"/>
    <col min="2" max="2" width="30.7109375" style="42" customWidth="1"/>
    <col min="3" max="4" width="20.42578125" style="42" customWidth="1"/>
    <col min="5" max="6" width="28.7109375" style="42" customWidth="1"/>
    <col min="7" max="16384" width="9.140625" style="42"/>
  </cols>
  <sheetData>
    <row r="1" spans="1:6" s="66" customFormat="1" x14ac:dyDescent="0.15">
      <c r="D1" s="66" t="s">
        <v>89</v>
      </c>
    </row>
    <row r="2" spans="1:6" s="66" customFormat="1" x14ac:dyDescent="0.15"/>
    <row r="3" spans="1:6" s="66" customFormat="1" ht="12" thickBot="1" x14ac:dyDescent="0.2">
      <c r="A3" s="66" t="s">
        <v>90</v>
      </c>
    </row>
    <row r="4" spans="1:6" s="26" customFormat="1" ht="13.5" thickBot="1" x14ac:dyDescent="0.2">
      <c r="A4" s="25" t="s">
        <v>30</v>
      </c>
      <c r="B4" s="25" t="s">
        <v>31</v>
      </c>
      <c r="C4" s="25" t="s">
        <v>3</v>
      </c>
      <c r="D4" s="25" t="s">
        <v>27</v>
      </c>
      <c r="E4" s="25" t="s">
        <v>32</v>
      </c>
      <c r="F4" s="25" t="s">
        <v>33</v>
      </c>
    </row>
    <row r="5" spans="1:6" s="29" customFormat="1" ht="12.75" x14ac:dyDescent="0.2">
      <c r="A5" s="27" t="s">
        <v>34</v>
      </c>
      <c r="B5" s="27"/>
      <c r="C5" s="27"/>
      <c r="D5" s="27"/>
      <c r="E5" s="28"/>
      <c r="F5" s="27"/>
    </row>
    <row r="6" spans="1:6" s="33" customFormat="1" ht="12.75" x14ac:dyDescent="0.2">
      <c r="A6" s="30" t="s">
        <v>35</v>
      </c>
      <c r="B6" s="31">
        <v>1638676.89</v>
      </c>
      <c r="C6" s="31">
        <v>1933572</v>
      </c>
      <c r="D6" s="31">
        <v>2041090</v>
      </c>
      <c r="E6" s="32">
        <v>2041090</v>
      </c>
      <c r="F6" s="31">
        <v>2041090</v>
      </c>
    </row>
    <row r="7" spans="1:6" s="37" customFormat="1" ht="25.5" x14ac:dyDescent="0.2">
      <c r="A7" s="34" t="s">
        <v>36</v>
      </c>
      <c r="B7" s="35">
        <v>1480875.65</v>
      </c>
      <c r="C7" s="35">
        <v>1761037</v>
      </c>
      <c r="D7" s="35">
        <v>1840195</v>
      </c>
      <c r="E7" s="36">
        <v>1840195</v>
      </c>
      <c r="F7" s="35">
        <v>1840195</v>
      </c>
    </row>
    <row r="8" spans="1:6" s="37" customFormat="1" ht="12.75" x14ac:dyDescent="0.2">
      <c r="A8" s="34" t="s">
        <v>37</v>
      </c>
      <c r="B8" s="38">
        <v>246.28</v>
      </c>
      <c r="C8" s="38">
        <v>200</v>
      </c>
      <c r="D8" s="38">
        <v>200</v>
      </c>
      <c r="E8" s="39">
        <v>200</v>
      </c>
      <c r="F8" s="38">
        <v>200</v>
      </c>
    </row>
    <row r="9" spans="1:6" s="37" customFormat="1" ht="25.5" x14ac:dyDescent="0.2">
      <c r="A9" s="34" t="s">
        <v>38</v>
      </c>
      <c r="B9" s="35">
        <v>32212.560000000001</v>
      </c>
      <c r="C9" s="35">
        <v>52200</v>
      </c>
      <c r="D9" s="35">
        <v>58320</v>
      </c>
      <c r="E9" s="36">
        <v>58320</v>
      </c>
      <c r="F9" s="35">
        <v>58320</v>
      </c>
    </row>
    <row r="10" spans="1:6" s="37" customFormat="1" ht="25.5" x14ac:dyDescent="0.2">
      <c r="A10" s="34" t="s">
        <v>39</v>
      </c>
      <c r="B10" s="38">
        <v>180</v>
      </c>
      <c r="C10" s="35">
        <v>1500</v>
      </c>
      <c r="D10" s="35">
        <v>1500</v>
      </c>
      <c r="E10" s="36">
        <v>1500</v>
      </c>
      <c r="F10" s="35">
        <v>1500</v>
      </c>
    </row>
    <row r="11" spans="1:6" s="37" customFormat="1" ht="25.5" x14ac:dyDescent="0.2">
      <c r="A11" s="34" t="s">
        <v>40</v>
      </c>
      <c r="B11" s="35">
        <v>125162.4</v>
      </c>
      <c r="C11" s="35">
        <v>118635</v>
      </c>
      <c r="D11" s="35">
        <v>140875</v>
      </c>
      <c r="E11" s="36">
        <v>140875</v>
      </c>
      <c r="F11" s="35">
        <v>140875</v>
      </c>
    </row>
    <row r="12" spans="1:6" s="37" customFormat="1" ht="12.75" x14ac:dyDescent="0.2">
      <c r="A12" s="40" t="s">
        <v>41</v>
      </c>
      <c r="B12" s="41">
        <v>1638676.89</v>
      </c>
      <c r="C12" s="41">
        <v>1933572</v>
      </c>
      <c r="D12" s="41">
        <v>2041090</v>
      </c>
      <c r="E12" s="36">
        <v>2041090</v>
      </c>
      <c r="F12" s="41">
        <v>2041090</v>
      </c>
    </row>
    <row r="13" spans="1:6" s="33" customFormat="1" ht="12.75" x14ac:dyDescent="0.2">
      <c r="A13" s="30" t="s">
        <v>42</v>
      </c>
      <c r="B13" s="31">
        <v>1626757.06</v>
      </c>
      <c r="C13" s="31">
        <v>1899237</v>
      </c>
      <c r="D13" s="31">
        <v>2006855</v>
      </c>
      <c r="E13" s="32">
        <v>2006855</v>
      </c>
      <c r="F13" s="31">
        <v>2006855</v>
      </c>
    </row>
    <row r="14" spans="1:6" s="37" customFormat="1" ht="12.75" x14ac:dyDescent="0.2">
      <c r="A14" s="34" t="s">
        <v>43</v>
      </c>
      <c r="B14" s="35">
        <v>1354673.13</v>
      </c>
      <c r="C14" s="35">
        <v>1582762</v>
      </c>
      <c r="D14" s="35">
        <v>1686450</v>
      </c>
      <c r="E14" s="36">
        <v>1686450</v>
      </c>
      <c r="F14" s="35">
        <v>1686450</v>
      </c>
    </row>
    <row r="15" spans="1:6" s="37" customFormat="1" ht="12.75" x14ac:dyDescent="0.2">
      <c r="A15" s="34" t="s">
        <v>44</v>
      </c>
      <c r="B15" s="35">
        <v>262494.27</v>
      </c>
      <c r="C15" s="35">
        <v>306935</v>
      </c>
      <c r="D15" s="35">
        <v>310865</v>
      </c>
      <c r="E15" s="36">
        <v>310865</v>
      </c>
      <c r="F15" s="35">
        <v>310865</v>
      </c>
    </row>
    <row r="16" spans="1:6" s="37" customFormat="1" ht="12.75" x14ac:dyDescent="0.2">
      <c r="A16" s="34" t="s">
        <v>45</v>
      </c>
      <c r="B16" s="38">
        <v>766.31</v>
      </c>
      <c r="C16" s="38">
        <v>750</v>
      </c>
      <c r="D16" s="38">
        <v>750</v>
      </c>
      <c r="E16" s="39">
        <v>750</v>
      </c>
      <c r="F16" s="38">
        <v>750</v>
      </c>
    </row>
    <row r="17" spans="1:6" s="37" customFormat="1" ht="25.5" x14ac:dyDescent="0.2">
      <c r="A17" s="34" t="s">
        <v>46</v>
      </c>
      <c r="B17" s="35">
        <v>7998.94</v>
      </c>
      <c r="C17" s="35">
        <v>7965</v>
      </c>
      <c r="D17" s="35">
        <v>7965</v>
      </c>
      <c r="E17" s="36">
        <v>7965</v>
      </c>
      <c r="F17" s="35">
        <v>7965</v>
      </c>
    </row>
    <row r="18" spans="1:6" s="37" customFormat="1" ht="12.75" x14ac:dyDescent="0.2">
      <c r="A18" s="34" t="s">
        <v>47</v>
      </c>
      <c r="B18" s="38">
        <v>824.41</v>
      </c>
      <c r="C18" s="38">
        <v>825</v>
      </c>
      <c r="D18" s="38">
        <v>825</v>
      </c>
      <c r="E18" s="39">
        <v>825</v>
      </c>
      <c r="F18" s="38">
        <v>825</v>
      </c>
    </row>
    <row r="19" spans="1:6" s="33" customFormat="1" ht="12.75" x14ac:dyDescent="0.2">
      <c r="A19" s="30" t="s">
        <v>48</v>
      </c>
      <c r="B19" s="31">
        <v>31071.22</v>
      </c>
      <c r="C19" s="31">
        <v>34335</v>
      </c>
      <c r="D19" s="31">
        <v>34235</v>
      </c>
      <c r="E19" s="32">
        <v>34235</v>
      </c>
      <c r="F19" s="31">
        <v>34235</v>
      </c>
    </row>
    <row r="20" spans="1:6" s="37" customFormat="1" ht="12.75" x14ac:dyDescent="0.2">
      <c r="A20" s="34" t="s">
        <v>49</v>
      </c>
      <c r="B20" s="35">
        <v>17609.59</v>
      </c>
      <c r="C20" s="35">
        <v>33335</v>
      </c>
      <c r="D20" s="35">
        <v>33235</v>
      </c>
      <c r="E20" s="36">
        <v>33235</v>
      </c>
      <c r="F20" s="35">
        <v>33235</v>
      </c>
    </row>
    <row r="21" spans="1:6" s="37" customFormat="1" ht="12.75" x14ac:dyDescent="0.2">
      <c r="A21" s="34" t="s">
        <v>50</v>
      </c>
      <c r="B21" s="35">
        <v>13461.63</v>
      </c>
      <c r="C21" s="35">
        <v>1000</v>
      </c>
      <c r="D21" s="35">
        <v>1000</v>
      </c>
      <c r="E21" s="36">
        <v>1000</v>
      </c>
      <c r="F21" s="35">
        <v>1000</v>
      </c>
    </row>
    <row r="22" spans="1:6" s="37" customFormat="1" ht="12.75" x14ac:dyDescent="0.2">
      <c r="A22" s="40" t="s">
        <v>51</v>
      </c>
      <c r="B22" s="41">
        <v>1657828.28</v>
      </c>
      <c r="C22" s="41">
        <v>1933572</v>
      </c>
      <c r="D22" s="41">
        <v>2041090</v>
      </c>
      <c r="E22" s="36">
        <v>2041090</v>
      </c>
      <c r="F22" s="41">
        <v>2041090</v>
      </c>
    </row>
  </sheetData>
  <pageMargins left="0.7" right="0.7" top="0.75" bottom="0.75" header="0.3" footer="0.3"/>
  <pageSetup paperSize="9" scale="73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FBDE1-9A35-4933-B977-9B584D4CD3F0}">
  <sheetPr>
    <pageSetUpPr fitToPage="1"/>
  </sheetPr>
  <dimension ref="A1:F31"/>
  <sheetViews>
    <sheetView workbookViewId="0">
      <selection activeCell="A3" sqref="A3"/>
    </sheetView>
  </sheetViews>
  <sheetFormatPr defaultRowHeight="11.25" x14ac:dyDescent="0.15"/>
  <cols>
    <col min="1" max="1" width="50.42578125" style="42" customWidth="1"/>
    <col min="2" max="2" width="30.7109375" style="42" customWidth="1"/>
    <col min="3" max="4" width="20.42578125" style="42" customWidth="1"/>
    <col min="5" max="6" width="28.7109375" style="42" customWidth="1"/>
    <col min="7" max="16384" width="9.140625" style="42"/>
  </cols>
  <sheetData>
    <row r="1" spans="1:6" s="66" customFormat="1" x14ac:dyDescent="0.15">
      <c r="D1" s="66" t="s">
        <v>89</v>
      </c>
    </row>
    <row r="2" spans="1:6" s="66" customFormat="1" x14ac:dyDescent="0.15"/>
    <row r="3" spans="1:6" s="66" customFormat="1" ht="12" thickBot="1" x14ac:dyDescent="0.2">
      <c r="A3" s="66" t="s">
        <v>91</v>
      </c>
    </row>
    <row r="4" spans="1:6" s="26" customFormat="1" ht="13.5" thickBot="1" x14ac:dyDescent="0.2">
      <c r="A4" s="25" t="s">
        <v>30</v>
      </c>
      <c r="B4" s="25" t="s">
        <v>31</v>
      </c>
      <c r="C4" s="25" t="s">
        <v>3</v>
      </c>
      <c r="D4" s="25" t="s">
        <v>27</v>
      </c>
      <c r="E4" s="25" t="s">
        <v>32</v>
      </c>
      <c r="F4" s="25" t="s">
        <v>33</v>
      </c>
    </row>
    <row r="5" spans="1:6" s="29" customFormat="1" ht="12.75" x14ac:dyDescent="0.2">
      <c r="A5" s="27" t="s">
        <v>34</v>
      </c>
      <c r="B5" s="27"/>
      <c r="C5" s="27"/>
      <c r="D5" s="27"/>
      <c r="E5" s="28"/>
      <c r="F5" s="27"/>
    </row>
    <row r="6" spans="1:6" s="37" customFormat="1" ht="12.75" x14ac:dyDescent="0.2">
      <c r="A6" s="43" t="s">
        <v>52</v>
      </c>
      <c r="B6" s="44">
        <v>30583.78</v>
      </c>
      <c r="C6" s="44">
        <v>64887</v>
      </c>
      <c r="D6" s="44">
        <v>47300</v>
      </c>
      <c r="E6" s="36">
        <v>47300</v>
      </c>
      <c r="F6" s="44">
        <v>47300</v>
      </c>
    </row>
    <row r="7" spans="1:6" s="37" customFormat="1" ht="12.75" x14ac:dyDescent="0.2">
      <c r="A7" s="43" t="s">
        <v>53</v>
      </c>
      <c r="B7" s="44">
        <v>30583.78</v>
      </c>
      <c r="C7" s="44">
        <v>64887</v>
      </c>
      <c r="D7" s="44">
        <v>47300</v>
      </c>
      <c r="E7" s="36">
        <v>47300</v>
      </c>
      <c r="F7" s="44">
        <v>47300</v>
      </c>
    </row>
    <row r="8" spans="1:6" s="37" customFormat="1" ht="12.75" x14ac:dyDescent="0.2">
      <c r="A8" s="43" t="s">
        <v>54</v>
      </c>
      <c r="B8" s="45">
        <v>426.28</v>
      </c>
      <c r="C8" s="44">
        <v>1700</v>
      </c>
      <c r="D8" s="44">
        <v>1700</v>
      </c>
      <c r="E8" s="36">
        <v>1700</v>
      </c>
      <c r="F8" s="44">
        <v>1700</v>
      </c>
    </row>
    <row r="9" spans="1:6" s="37" customFormat="1" ht="12.75" x14ac:dyDescent="0.2">
      <c r="A9" s="43" t="s">
        <v>55</v>
      </c>
      <c r="B9" s="45">
        <v>426.28</v>
      </c>
      <c r="C9" s="44">
        <v>1700</v>
      </c>
      <c r="D9" s="44">
        <v>1700</v>
      </c>
      <c r="E9" s="36">
        <v>1700</v>
      </c>
      <c r="F9" s="44">
        <v>1700</v>
      </c>
    </row>
    <row r="10" spans="1:6" s="37" customFormat="1" ht="12.75" x14ac:dyDescent="0.2">
      <c r="A10" s="43" t="s">
        <v>56</v>
      </c>
      <c r="B10" s="44">
        <v>131934.75</v>
      </c>
      <c r="C10" s="44">
        <v>149045</v>
      </c>
      <c r="D10" s="44">
        <v>165115</v>
      </c>
      <c r="E10" s="36">
        <v>165115</v>
      </c>
      <c r="F10" s="44">
        <v>165115</v>
      </c>
    </row>
    <row r="11" spans="1:6" s="37" customFormat="1" ht="12.75" x14ac:dyDescent="0.2">
      <c r="A11" s="43" t="s">
        <v>57</v>
      </c>
      <c r="B11" s="44">
        <v>32212.560000000001</v>
      </c>
      <c r="C11" s="44">
        <v>52200</v>
      </c>
      <c r="D11" s="44">
        <v>58320</v>
      </c>
      <c r="E11" s="36">
        <v>58320</v>
      </c>
      <c r="F11" s="44">
        <v>58320</v>
      </c>
    </row>
    <row r="12" spans="1:6" s="37" customFormat="1" ht="12.75" x14ac:dyDescent="0.2">
      <c r="A12" s="43" t="s">
        <v>58</v>
      </c>
      <c r="B12" s="44">
        <v>99722.19</v>
      </c>
      <c r="C12" s="44">
        <v>96845</v>
      </c>
      <c r="D12" s="44">
        <v>106795</v>
      </c>
      <c r="E12" s="36">
        <v>106795</v>
      </c>
      <c r="F12" s="44">
        <v>106795</v>
      </c>
    </row>
    <row r="13" spans="1:6" s="37" customFormat="1" ht="12.75" x14ac:dyDescent="0.2">
      <c r="A13" s="43" t="s">
        <v>59</v>
      </c>
      <c r="B13" s="44">
        <v>1475732.08</v>
      </c>
      <c r="C13" s="44">
        <v>1717940</v>
      </c>
      <c r="D13" s="44">
        <v>1826975</v>
      </c>
      <c r="E13" s="36">
        <v>1826975</v>
      </c>
      <c r="F13" s="44">
        <v>1826975</v>
      </c>
    </row>
    <row r="14" spans="1:6" s="37" customFormat="1" ht="12.75" x14ac:dyDescent="0.2">
      <c r="A14" s="43" t="s">
        <v>60</v>
      </c>
      <c r="B14" s="46"/>
      <c r="C14" s="46"/>
      <c r="D14" s="44">
        <v>15765</v>
      </c>
      <c r="E14" s="36">
        <v>15765</v>
      </c>
      <c r="F14" s="44">
        <v>15765</v>
      </c>
    </row>
    <row r="15" spans="1:6" s="37" customFormat="1" ht="12.75" x14ac:dyDescent="0.2">
      <c r="A15" s="43" t="s">
        <v>61</v>
      </c>
      <c r="B15" s="44">
        <v>1188.3</v>
      </c>
      <c r="C15" s="44">
        <v>15905</v>
      </c>
      <c r="D15" s="44">
        <v>4500</v>
      </c>
      <c r="E15" s="36">
        <v>4500</v>
      </c>
      <c r="F15" s="44">
        <v>4500</v>
      </c>
    </row>
    <row r="16" spans="1:6" s="37" customFormat="1" ht="12.75" x14ac:dyDescent="0.2">
      <c r="A16" s="43" t="s">
        <v>62</v>
      </c>
      <c r="B16" s="44">
        <v>1474543.78</v>
      </c>
      <c r="C16" s="44">
        <v>1702035</v>
      </c>
      <c r="D16" s="44">
        <v>1776220</v>
      </c>
      <c r="E16" s="36">
        <v>1776220</v>
      </c>
      <c r="F16" s="44">
        <v>1776220</v>
      </c>
    </row>
    <row r="17" spans="1:6" s="37" customFormat="1" ht="12.75" x14ac:dyDescent="0.2">
      <c r="A17" s="43" t="s">
        <v>63</v>
      </c>
      <c r="B17" s="46"/>
      <c r="C17" s="46"/>
      <c r="D17" s="44">
        <v>30490</v>
      </c>
      <c r="E17" s="36">
        <v>30490</v>
      </c>
      <c r="F17" s="44">
        <v>30490</v>
      </c>
    </row>
    <row r="18" spans="1:6" s="37" customFormat="1" ht="12.75" x14ac:dyDescent="0.2">
      <c r="A18" s="40" t="s">
        <v>41</v>
      </c>
      <c r="B18" s="41">
        <v>1638676.89</v>
      </c>
      <c r="C18" s="41">
        <v>1933572</v>
      </c>
      <c r="D18" s="41">
        <v>2041090</v>
      </c>
      <c r="E18" s="36">
        <v>2041090</v>
      </c>
      <c r="F18" s="41">
        <v>2041090</v>
      </c>
    </row>
    <row r="19" spans="1:6" s="37" customFormat="1" ht="12.75" x14ac:dyDescent="0.2">
      <c r="A19" s="43" t="s">
        <v>52</v>
      </c>
      <c r="B19" s="44">
        <v>35221.79</v>
      </c>
      <c r="C19" s="44">
        <v>64887</v>
      </c>
      <c r="D19" s="44">
        <v>47300</v>
      </c>
      <c r="E19" s="36">
        <v>47300</v>
      </c>
      <c r="F19" s="44">
        <v>47300</v>
      </c>
    </row>
    <row r="20" spans="1:6" s="37" customFormat="1" ht="12.75" x14ac:dyDescent="0.2">
      <c r="A20" s="43" t="s">
        <v>53</v>
      </c>
      <c r="B20" s="44">
        <v>35221.79</v>
      </c>
      <c r="C20" s="44">
        <v>64887</v>
      </c>
      <c r="D20" s="44">
        <v>47300</v>
      </c>
      <c r="E20" s="36">
        <v>47300</v>
      </c>
      <c r="F20" s="44">
        <v>47300</v>
      </c>
    </row>
    <row r="21" spans="1:6" s="37" customFormat="1" ht="12.75" x14ac:dyDescent="0.2">
      <c r="A21" s="43" t="s">
        <v>54</v>
      </c>
      <c r="B21" s="44">
        <v>1430.22</v>
      </c>
      <c r="C21" s="44">
        <v>1700</v>
      </c>
      <c r="D21" s="44">
        <v>1700</v>
      </c>
      <c r="E21" s="36">
        <v>1700</v>
      </c>
      <c r="F21" s="44">
        <v>1700</v>
      </c>
    </row>
    <row r="22" spans="1:6" s="37" customFormat="1" ht="12.75" x14ac:dyDescent="0.2">
      <c r="A22" s="43" t="s">
        <v>55</v>
      </c>
      <c r="B22" s="44">
        <v>1430.22</v>
      </c>
      <c r="C22" s="44">
        <v>1700</v>
      </c>
      <c r="D22" s="44">
        <v>1700</v>
      </c>
      <c r="E22" s="36">
        <v>1700</v>
      </c>
      <c r="F22" s="44">
        <v>1700</v>
      </c>
    </row>
    <row r="23" spans="1:6" s="37" customFormat="1" ht="12.75" x14ac:dyDescent="0.2">
      <c r="A23" s="43" t="s">
        <v>56</v>
      </c>
      <c r="B23" s="44">
        <v>138452.07</v>
      </c>
      <c r="C23" s="44">
        <v>149045</v>
      </c>
      <c r="D23" s="44">
        <v>165115</v>
      </c>
      <c r="E23" s="36">
        <v>165115</v>
      </c>
      <c r="F23" s="44">
        <v>165115</v>
      </c>
    </row>
    <row r="24" spans="1:6" s="37" customFormat="1" ht="12.75" x14ac:dyDescent="0.2">
      <c r="A24" s="43" t="s">
        <v>57</v>
      </c>
      <c r="B24" s="44">
        <v>36175.480000000003</v>
      </c>
      <c r="C24" s="44">
        <v>52200</v>
      </c>
      <c r="D24" s="44">
        <v>58320</v>
      </c>
      <c r="E24" s="36">
        <v>58320</v>
      </c>
      <c r="F24" s="44">
        <v>58320</v>
      </c>
    </row>
    <row r="25" spans="1:6" s="37" customFormat="1" ht="12.75" x14ac:dyDescent="0.2">
      <c r="A25" s="43" t="s">
        <v>58</v>
      </c>
      <c r="B25" s="44">
        <v>102276.59</v>
      </c>
      <c r="C25" s="44">
        <v>96845</v>
      </c>
      <c r="D25" s="44">
        <v>106795</v>
      </c>
      <c r="E25" s="36">
        <v>106795</v>
      </c>
      <c r="F25" s="44">
        <v>106795</v>
      </c>
    </row>
    <row r="26" spans="1:6" s="37" customFormat="1" ht="12.75" x14ac:dyDescent="0.2">
      <c r="A26" s="43" t="s">
        <v>59</v>
      </c>
      <c r="B26" s="44">
        <v>1482724.2</v>
      </c>
      <c r="C26" s="44">
        <v>1717940</v>
      </c>
      <c r="D26" s="44">
        <v>1826975</v>
      </c>
      <c r="E26" s="36">
        <v>1826975</v>
      </c>
      <c r="F26" s="44">
        <v>1826975</v>
      </c>
    </row>
    <row r="27" spans="1:6" s="37" customFormat="1" ht="12.75" x14ac:dyDescent="0.2">
      <c r="A27" s="43" t="s">
        <v>60</v>
      </c>
      <c r="B27" s="46"/>
      <c r="C27" s="46"/>
      <c r="D27" s="44">
        <v>15765</v>
      </c>
      <c r="E27" s="36">
        <v>15765</v>
      </c>
      <c r="F27" s="44">
        <v>15765</v>
      </c>
    </row>
    <row r="28" spans="1:6" s="37" customFormat="1" ht="12.75" x14ac:dyDescent="0.2">
      <c r="A28" s="43" t="s">
        <v>61</v>
      </c>
      <c r="B28" s="44">
        <v>1188.3</v>
      </c>
      <c r="C28" s="44">
        <v>15905</v>
      </c>
      <c r="D28" s="44">
        <v>4500</v>
      </c>
      <c r="E28" s="36">
        <v>4500</v>
      </c>
      <c r="F28" s="44">
        <v>4500</v>
      </c>
    </row>
    <row r="29" spans="1:6" s="37" customFormat="1" ht="12.75" x14ac:dyDescent="0.2">
      <c r="A29" s="43" t="s">
        <v>62</v>
      </c>
      <c r="B29" s="44">
        <v>1481535.9</v>
      </c>
      <c r="C29" s="44">
        <v>1702035</v>
      </c>
      <c r="D29" s="44">
        <v>1776220</v>
      </c>
      <c r="E29" s="36">
        <v>1776220</v>
      </c>
      <c r="F29" s="44">
        <v>1776220</v>
      </c>
    </row>
    <row r="30" spans="1:6" s="37" customFormat="1" ht="12.75" x14ac:dyDescent="0.2">
      <c r="A30" s="43" t="s">
        <v>63</v>
      </c>
      <c r="B30" s="46"/>
      <c r="C30" s="46"/>
      <c r="D30" s="44">
        <v>30490</v>
      </c>
      <c r="E30" s="36">
        <v>30490</v>
      </c>
      <c r="F30" s="44">
        <v>30490</v>
      </c>
    </row>
    <row r="31" spans="1:6" s="37" customFormat="1" ht="12.75" x14ac:dyDescent="0.2">
      <c r="A31" s="40" t="s">
        <v>51</v>
      </c>
      <c r="B31" s="41">
        <v>1657828.28</v>
      </c>
      <c r="C31" s="41">
        <v>1933572</v>
      </c>
      <c r="D31" s="41">
        <v>2041090</v>
      </c>
      <c r="E31" s="36">
        <v>2041090</v>
      </c>
      <c r="F31" s="41">
        <v>2041090</v>
      </c>
    </row>
  </sheetData>
  <pageMargins left="0.7" right="0.7" top="0.75" bottom="0.75" header="0.3" footer="0.3"/>
  <pageSetup paperSize="9" scale="73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1AD16-2F76-4623-BFC7-AA0886A35253}">
  <sheetPr>
    <pageSetUpPr fitToPage="1"/>
  </sheetPr>
  <dimension ref="A1:F11"/>
  <sheetViews>
    <sheetView workbookViewId="0">
      <selection activeCell="A3" sqref="A3"/>
    </sheetView>
  </sheetViews>
  <sheetFormatPr defaultRowHeight="11.25" x14ac:dyDescent="0.15"/>
  <cols>
    <col min="1" max="1" width="50.42578125" style="42" customWidth="1"/>
    <col min="2" max="2" width="30.7109375" style="42" customWidth="1"/>
    <col min="3" max="4" width="20.42578125" style="42" customWidth="1"/>
    <col min="5" max="6" width="28.7109375" style="42" customWidth="1"/>
    <col min="7" max="16384" width="9.140625" style="42"/>
  </cols>
  <sheetData>
    <row r="1" spans="1:6" s="66" customFormat="1" x14ac:dyDescent="0.15">
      <c r="D1" s="66" t="s">
        <v>89</v>
      </c>
    </row>
    <row r="2" spans="1:6" s="66" customFormat="1" x14ac:dyDescent="0.15"/>
    <row r="3" spans="1:6" s="66" customFormat="1" ht="12" thickBot="1" x14ac:dyDescent="0.2">
      <c r="A3" s="66" t="s">
        <v>92</v>
      </c>
    </row>
    <row r="4" spans="1:6" s="26" customFormat="1" ht="13.5" thickBot="1" x14ac:dyDescent="0.2">
      <c r="A4" s="25" t="s">
        <v>30</v>
      </c>
      <c r="B4" s="25" t="s">
        <v>31</v>
      </c>
      <c r="C4" s="25" t="s">
        <v>3</v>
      </c>
      <c r="D4" s="25" t="s">
        <v>27</v>
      </c>
      <c r="E4" s="25" t="s">
        <v>32</v>
      </c>
      <c r="F4" s="25" t="s">
        <v>33</v>
      </c>
    </row>
    <row r="5" spans="1:6" s="29" customFormat="1" ht="12.75" x14ac:dyDescent="0.2">
      <c r="A5" s="27" t="s">
        <v>34</v>
      </c>
      <c r="B5" s="27"/>
      <c r="C5" s="27"/>
      <c r="D5" s="27"/>
      <c r="E5" s="28"/>
      <c r="F5" s="27"/>
    </row>
    <row r="6" spans="1:6" s="37" customFormat="1" ht="12.75" x14ac:dyDescent="0.2">
      <c r="A6" s="47" t="s">
        <v>64</v>
      </c>
      <c r="B6" s="41">
        <v>1657828.28</v>
      </c>
      <c r="C6" s="41">
        <v>1933572</v>
      </c>
      <c r="D6" s="41">
        <v>2041090</v>
      </c>
      <c r="E6" s="36">
        <v>2041090</v>
      </c>
      <c r="F6" s="41">
        <v>2041090</v>
      </c>
    </row>
    <row r="7" spans="1:6" s="37" customFormat="1" ht="25.5" x14ac:dyDescent="0.2">
      <c r="A7" s="47" t="s">
        <v>65</v>
      </c>
      <c r="B7" s="41">
        <v>1656823.87</v>
      </c>
      <c r="C7" s="41">
        <v>1927697</v>
      </c>
      <c r="D7" s="41">
        <v>2035615</v>
      </c>
      <c r="E7" s="36">
        <v>2035615</v>
      </c>
      <c r="F7" s="41">
        <v>2035615</v>
      </c>
    </row>
    <row r="8" spans="1:6" s="37" customFormat="1" ht="25.5" x14ac:dyDescent="0.2">
      <c r="A8" s="47" t="s">
        <v>66</v>
      </c>
      <c r="B8" s="48">
        <v>180</v>
      </c>
      <c r="C8" s="48">
        <v>150</v>
      </c>
      <c r="D8" s="48">
        <v>150</v>
      </c>
      <c r="E8" s="39">
        <v>150</v>
      </c>
      <c r="F8" s="48">
        <v>150</v>
      </c>
    </row>
    <row r="9" spans="1:6" s="37" customFormat="1" ht="12.75" x14ac:dyDescent="0.2">
      <c r="A9" s="47" t="s">
        <v>67</v>
      </c>
      <c r="B9" s="40"/>
      <c r="C9" s="41">
        <v>4500</v>
      </c>
      <c r="D9" s="41">
        <v>4500</v>
      </c>
      <c r="E9" s="36">
        <v>4500</v>
      </c>
      <c r="F9" s="41">
        <v>4500</v>
      </c>
    </row>
    <row r="10" spans="1:6" s="37" customFormat="1" ht="25.5" x14ac:dyDescent="0.2">
      <c r="A10" s="47" t="s">
        <v>68</v>
      </c>
      <c r="B10" s="48">
        <v>824.41</v>
      </c>
      <c r="C10" s="41">
        <v>1225</v>
      </c>
      <c r="D10" s="48">
        <v>825</v>
      </c>
      <c r="E10" s="39">
        <v>825</v>
      </c>
      <c r="F10" s="48">
        <v>825</v>
      </c>
    </row>
    <row r="11" spans="1:6" s="37" customFormat="1" ht="12.75" x14ac:dyDescent="0.2">
      <c r="A11" s="40" t="s">
        <v>51</v>
      </c>
      <c r="B11" s="41">
        <v>1657828.28</v>
      </c>
      <c r="C11" s="41">
        <v>1933572</v>
      </c>
      <c r="D11" s="41">
        <v>2041090</v>
      </c>
      <c r="E11" s="36">
        <v>2041090</v>
      </c>
      <c r="F11" s="41">
        <v>2041090</v>
      </c>
    </row>
  </sheetData>
  <pageMargins left="0.7" right="0.7" top="0.75" bottom="0.75" header="0.3" footer="0.3"/>
  <pageSetup paperSize="9" scale="73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098AF-B32C-4824-A88E-F4F0483DB18C}">
  <sheetPr>
    <pageSetUpPr fitToPage="1"/>
  </sheetPr>
  <dimension ref="A1:F6"/>
  <sheetViews>
    <sheetView workbookViewId="0">
      <selection activeCell="D8" sqref="D8"/>
    </sheetView>
  </sheetViews>
  <sheetFormatPr defaultRowHeight="11.25" x14ac:dyDescent="0.15"/>
  <cols>
    <col min="1" max="1" width="18.42578125" style="42" customWidth="1"/>
    <col min="2" max="2" width="35.7109375" style="42" customWidth="1"/>
    <col min="3" max="4" width="23.7109375" style="42" customWidth="1"/>
    <col min="5" max="6" width="33.42578125" style="42" customWidth="1"/>
    <col min="7" max="16384" width="9.140625" style="42"/>
  </cols>
  <sheetData>
    <row r="1" spans="1:6" s="66" customFormat="1" x14ac:dyDescent="0.15">
      <c r="D1" s="66" t="s">
        <v>99</v>
      </c>
    </row>
    <row r="2" spans="1:6" s="66" customFormat="1" x14ac:dyDescent="0.15">
      <c r="D2" s="68" t="s">
        <v>89</v>
      </c>
    </row>
    <row r="3" spans="1:6" s="66" customFormat="1" x14ac:dyDescent="0.15"/>
    <row r="4" spans="1:6" ht="13.5" thickBot="1" x14ac:dyDescent="0.25">
      <c r="A4" s="97" t="s">
        <v>93</v>
      </c>
      <c r="B4" s="98"/>
      <c r="C4" s="98"/>
      <c r="D4" s="98"/>
      <c r="E4" s="98"/>
      <c r="F4" s="98"/>
    </row>
    <row r="5" spans="1:6" s="26" customFormat="1" ht="13.5" thickBot="1" x14ac:dyDescent="0.2">
      <c r="A5" s="25" t="s">
        <v>30</v>
      </c>
      <c r="B5" s="25" t="s">
        <v>31</v>
      </c>
      <c r="C5" s="25" t="s">
        <v>3</v>
      </c>
      <c r="D5" s="25" t="s">
        <v>27</v>
      </c>
      <c r="E5" s="25" t="s">
        <v>32</v>
      </c>
      <c r="F5" s="25" t="s">
        <v>33</v>
      </c>
    </row>
    <row r="6" spans="1:6" s="26" customFormat="1" x14ac:dyDescent="0.15">
      <c r="A6" s="49" t="s">
        <v>69</v>
      </c>
    </row>
  </sheetData>
  <mergeCells count="1">
    <mergeCell ref="A4:F4"/>
  </mergeCells>
  <pageMargins left="0.7" right="0.7" top="0.75" bottom="0.75" header="0.3" footer="0.3"/>
  <pageSetup paperSize="9" scale="77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3E9A4-79F5-46CC-B740-9DD88A7EC07D}">
  <sheetPr>
    <pageSetUpPr fitToPage="1"/>
  </sheetPr>
  <dimension ref="A1:F6"/>
  <sheetViews>
    <sheetView workbookViewId="0">
      <selection activeCell="A4" sqref="A4:F4"/>
    </sheetView>
  </sheetViews>
  <sheetFormatPr defaultRowHeight="11.25" x14ac:dyDescent="0.15"/>
  <cols>
    <col min="1" max="1" width="18.42578125" style="42" customWidth="1"/>
    <col min="2" max="2" width="35.7109375" style="42" customWidth="1"/>
    <col min="3" max="4" width="23.7109375" style="42" customWidth="1"/>
    <col min="5" max="6" width="33.42578125" style="42" customWidth="1"/>
    <col min="7" max="16384" width="9.140625" style="42"/>
  </cols>
  <sheetData>
    <row r="1" spans="1:6" s="66" customFormat="1" x14ac:dyDescent="0.15"/>
    <row r="2" spans="1:6" s="66" customFormat="1" x14ac:dyDescent="0.15">
      <c r="D2" s="66" t="s">
        <v>89</v>
      </c>
    </row>
    <row r="3" spans="1:6" s="66" customFormat="1" x14ac:dyDescent="0.15"/>
    <row r="4" spans="1:6" ht="13.5" thickBot="1" x14ac:dyDescent="0.25">
      <c r="A4" s="97" t="s">
        <v>95</v>
      </c>
      <c r="B4" s="98"/>
      <c r="C4" s="98"/>
      <c r="D4" s="98"/>
      <c r="E4" s="98"/>
      <c r="F4" s="98"/>
    </row>
    <row r="5" spans="1:6" s="26" customFormat="1" ht="13.5" thickBot="1" x14ac:dyDescent="0.2">
      <c r="A5" s="25" t="s">
        <v>30</v>
      </c>
      <c r="B5" s="25" t="s">
        <v>31</v>
      </c>
      <c r="C5" s="25" t="s">
        <v>3</v>
      </c>
      <c r="D5" s="25" t="s">
        <v>27</v>
      </c>
      <c r="E5" s="25" t="s">
        <v>32</v>
      </c>
      <c r="F5" s="25" t="s">
        <v>33</v>
      </c>
    </row>
    <row r="6" spans="1:6" s="26" customFormat="1" x14ac:dyDescent="0.15">
      <c r="A6" s="49" t="s">
        <v>69</v>
      </c>
    </row>
  </sheetData>
  <mergeCells count="1">
    <mergeCell ref="A4:F4"/>
  </mergeCells>
  <pageMargins left="0.7" right="0.7" top="0.75" bottom="0.75" header="0.3" footer="0.3"/>
  <pageSetup paperSize="9" scale="77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8B60A-B5F9-4470-96E5-5442124C0B81}">
  <sheetPr>
    <pageSetUpPr fitToPage="1"/>
  </sheetPr>
  <dimension ref="A1:F119"/>
  <sheetViews>
    <sheetView topLeftCell="A97" workbookViewId="0">
      <selection activeCell="B122" sqref="B121:B122"/>
    </sheetView>
  </sheetViews>
  <sheetFormatPr defaultRowHeight="11.25" x14ac:dyDescent="0.15"/>
  <cols>
    <col min="1" max="1" width="50.42578125" style="42" customWidth="1"/>
    <col min="2" max="2" width="30.7109375" style="42" customWidth="1"/>
    <col min="3" max="4" width="20.42578125" style="42" customWidth="1"/>
    <col min="5" max="6" width="28.7109375" style="42" customWidth="1"/>
    <col min="7" max="16384" width="9.140625" style="42"/>
  </cols>
  <sheetData>
    <row r="1" spans="1:6" s="66" customFormat="1" x14ac:dyDescent="0.15"/>
    <row r="2" spans="1:6" s="66" customFormat="1" x14ac:dyDescent="0.15">
      <c r="D2" s="66" t="s">
        <v>94</v>
      </c>
    </row>
    <row r="3" spans="1:6" s="66" customFormat="1" ht="12" thickBot="1" x14ac:dyDescent="0.2"/>
    <row r="4" spans="1:6" s="26" customFormat="1" ht="13.5" thickBot="1" x14ac:dyDescent="0.2">
      <c r="A4" s="25" t="s">
        <v>30</v>
      </c>
      <c r="B4" s="25" t="s">
        <v>31</v>
      </c>
      <c r="C4" s="25" t="s">
        <v>3</v>
      </c>
      <c r="D4" s="25" t="s">
        <v>27</v>
      </c>
      <c r="E4" s="25" t="s">
        <v>32</v>
      </c>
      <c r="F4" s="25" t="s">
        <v>33</v>
      </c>
    </row>
    <row r="5" spans="1:6" s="37" customFormat="1" ht="12" x14ac:dyDescent="0.2">
      <c r="A5" s="50" t="s">
        <v>70</v>
      </c>
      <c r="B5" s="51">
        <v>1657828.28</v>
      </c>
      <c r="C5" s="51">
        <v>1933572</v>
      </c>
      <c r="D5" s="51">
        <v>2041090</v>
      </c>
      <c r="E5" s="36">
        <v>2041090</v>
      </c>
      <c r="F5" s="51">
        <v>2041090</v>
      </c>
    </row>
    <row r="6" spans="1:6" s="29" customFormat="1" ht="25.5" x14ac:dyDescent="0.2">
      <c r="A6" s="27" t="s">
        <v>71</v>
      </c>
      <c r="B6" s="52">
        <v>1657828.28</v>
      </c>
      <c r="C6" s="52">
        <v>1933572</v>
      </c>
      <c r="D6" s="52">
        <v>2041090</v>
      </c>
      <c r="E6" s="53">
        <v>2041090</v>
      </c>
      <c r="F6" s="52">
        <v>2041090</v>
      </c>
    </row>
    <row r="7" spans="1:6" s="57" customFormat="1" ht="12.75" x14ac:dyDescent="0.2">
      <c r="A7" s="54" t="s">
        <v>72</v>
      </c>
      <c r="B7" s="55">
        <v>1657828.28</v>
      </c>
      <c r="C7" s="55">
        <v>1933572</v>
      </c>
      <c r="D7" s="55">
        <v>2041090</v>
      </c>
      <c r="E7" s="56">
        <v>2041090</v>
      </c>
      <c r="F7" s="55">
        <v>2041090</v>
      </c>
    </row>
    <row r="8" spans="1:6" s="37" customFormat="1" ht="12.75" x14ac:dyDescent="0.2">
      <c r="A8" s="47" t="s">
        <v>53</v>
      </c>
      <c r="B8" s="41">
        <v>35221.79</v>
      </c>
      <c r="C8" s="41">
        <v>64887</v>
      </c>
      <c r="D8" s="41">
        <v>47300</v>
      </c>
      <c r="E8" s="36">
        <v>47300</v>
      </c>
      <c r="F8" s="41">
        <v>47300</v>
      </c>
    </row>
    <row r="9" spans="1:6" s="37" customFormat="1" ht="12.75" x14ac:dyDescent="0.2">
      <c r="A9" s="47" t="s">
        <v>55</v>
      </c>
      <c r="B9" s="41">
        <v>1430.22</v>
      </c>
      <c r="C9" s="41">
        <v>1700</v>
      </c>
      <c r="D9" s="41">
        <v>1700</v>
      </c>
      <c r="E9" s="36">
        <v>1700</v>
      </c>
      <c r="F9" s="41">
        <v>1700</v>
      </c>
    </row>
    <row r="10" spans="1:6" s="37" customFormat="1" ht="12.75" x14ac:dyDescent="0.2">
      <c r="A10" s="47" t="s">
        <v>57</v>
      </c>
      <c r="B10" s="41">
        <v>36175.480000000003</v>
      </c>
      <c r="C10" s="41">
        <v>52200</v>
      </c>
      <c r="D10" s="41">
        <v>58320</v>
      </c>
      <c r="E10" s="36">
        <v>58320</v>
      </c>
      <c r="F10" s="41">
        <v>58320</v>
      </c>
    </row>
    <row r="11" spans="1:6" s="37" customFormat="1" ht="12.75" x14ac:dyDescent="0.2">
      <c r="A11" s="47" t="s">
        <v>58</v>
      </c>
      <c r="B11" s="41">
        <v>102276.59</v>
      </c>
      <c r="C11" s="41">
        <v>96845</v>
      </c>
      <c r="D11" s="41">
        <v>106795</v>
      </c>
      <c r="E11" s="36">
        <v>106795</v>
      </c>
      <c r="F11" s="41">
        <v>106795</v>
      </c>
    </row>
    <row r="12" spans="1:6" s="37" customFormat="1" ht="12.75" x14ac:dyDescent="0.2">
      <c r="A12" s="47" t="s">
        <v>60</v>
      </c>
      <c r="B12" s="40"/>
      <c r="C12" s="40"/>
      <c r="D12" s="41">
        <v>15765</v>
      </c>
      <c r="E12" s="36">
        <v>15765</v>
      </c>
      <c r="F12" s="41">
        <v>15765</v>
      </c>
    </row>
    <row r="13" spans="1:6" s="37" customFormat="1" ht="12.75" x14ac:dyDescent="0.2">
      <c r="A13" s="47" t="s">
        <v>61</v>
      </c>
      <c r="B13" s="41">
        <v>1188.3</v>
      </c>
      <c r="C13" s="41">
        <v>15905</v>
      </c>
      <c r="D13" s="41">
        <v>4500</v>
      </c>
      <c r="E13" s="36">
        <v>4500</v>
      </c>
      <c r="F13" s="41">
        <v>4500</v>
      </c>
    </row>
    <row r="14" spans="1:6" s="37" customFormat="1" ht="12.75" x14ac:dyDescent="0.2">
      <c r="A14" s="47" t="s">
        <v>62</v>
      </c>
      <c r="B14" s="41">
        <v>1481535.9</v>
      </c>
      <c r="C14" s="41">
        <v>1702035</v>
      </c>
      <c r="D14" s="41">
        <v>1776220</v>
      </c>
      <c r="E14" s="36">
        <v>1776220</v>
      </c>
      <c r="F14" s="41">
        <v>1776220</v>
      </c>
    </row>
    <row r="15" spans="1:6" s="37" customFormat="1" ht="12.75" x14ac:dyDescent="0.2">
      <c r="A15" s="47" t="s">
        <v>63</v>
      </c>
      <c r="B15" s="40"/>
      <c r="C15" s="40"/>
      <c r="D15" s="41">
        <v>30490</v>
      </c>
      <c r="E15" s="36">
        <v>30490</v>
      </c>
      <c r="F15" s="41">
        <v>30490</v>
      </c>
    </row>
    <row r="16" spans="1:6" s="37" customFormat="1" ht="12" x14ac:dyDescent="0.2">
      <c r="A16" s="50" t="s">
        <v>73</v>
      </c>
      <c r="B16" s="51">
        <v>15032.45</v>
      </c>
      <c r="C16" s="51">
        <v>63317</v>
      </c>
      <c r="D16" s="51">
        <v>63975</v>
      </c>
      <c r="E16" s="36">
        <v>63975</v>
      </c>
      <c r="F16" s="51">
        <v>63975</v>
      </c>
    </row>
    <row r="17" spans="1:6" s="61" customFormat="1" ht="12.75" x14ac:dyDescent="0.2">
      <c r="A17" s="58" t="s">
        <v>74</v>
      </c>
      <c r="B17" s="59">
        <v>15032.45</v>
      </c>
      <c r="C17" s="59">
        <v>58817</v>
      </c>
      <c r="D17" s="59">
        <v>59475</v>
      </c>
      <c r="E17" s="60">
        <v>59475</v>
      </c>
      <c r="F17" s="59">
        <v>59475</v>
      </c>
    </row>
    <row r="18" spans="1:6" s="37" customFormat="1" ht="12.75" x14ac:dyDescent="0.2">
      <c r="A18" s="47" t="s">
        <v>53</v>
      </c>
      <c r="B18" s="41">
        <v>13844.15</v>
      </c>
      <c r="C18" s="41">
        <v>43097</v>
      </c>
      <c r="D18" s="41">
        <v>13220</v>
      </c>
      <c r="E18" s="36">
        <v>13220</v>
      </c>
      <c r="F18" s="41">
        <v>13220</v>
      </c>
    </row>
    <row r="19" spans="1:6" s="37" customFormat="1" ht="12.75" x14ac:dyDescent="0.2">
      <c r="A19" s="40" t="s">
        <v>42</v>
      </c>
      <c r="B19" s="41">
        <v>13844.15</v>
      </c>
      <c r="C19" s="41">
        <v>43097</v>
      </c>
      <c r="D19" s="41">
        <v>13220</v>
      </c>
      <c r="E19" s="36">
        <v>13220</v>
      </c>
      <c r="F19" s="41">
        <v>13220</v>
      </c>
    </row>
    <row r="20" spans="1:6" s="37" customFormat="1" ht="12.75" x14ac:dyDescent="0.2">
      <c r="A20" s="62" t="s">
        <v>43</v>
      </c>
      <c r="B20" s="41">
        <v>12098.96</v>
      </c>
      <c r="C20" s="41">
        <v>39122</v>
      </c>
      <c r="D20" s="41">
        <v>12330</v>
      </c>
      <c r="E20" s="36">
        <v>12330</v>
      </c>
      <c r="F20" s="41">
        <v>12330</v>
      </c>
    </row>
    <row r="21" spans="1:6" s="37" customFormat="1" ht="12.75" x14ac:dyDescent="0.2">
      <c r="A21" s="62" t="s">
        <v>44</v>
      </c>
      <c r="B21" s="41">
        <v>1745.19</v>
      </c>
      <c r="C21" s="41">
        <v>3975</v>
      </c>
      <c r="D21" s="48">
        <v>890</v>
      </c>
      <c r="E21" s="39">
        <v>890</v>
      </c>
      <c r="F21" s="48">
        <v>890</v>
      </c>
    </row>
    <row r="22" spans="1:6" s="37" customFormat="1" ht="12.75" x14ac:dyDescent="0.2">
      <c r="A22" s="47" t="s">
        <v>60</v>
      </c>
      <c r="B22" s="40"/>
      <c r="C22" s="40"/>
      <c r="D22" s="41">
        <v>15765</v>
      </c>
      <c r="E22" s="36">
        <v>15765</v>
      </c>
      <c r="F22" s="41">
        <v>15765</v>
      </c>
    </row>
    <row r="23" spans="1:6" s="37" customFormat="1" ht="12.75" x14ac:dyDescent="0.2">
      <c r="A23" s="40" t="s">
        <v>42</v>
      </c>
      <c r="B23" s="48">
        <v>0</v>
      </c>
      <c r="C23" s="48">
        <v>0</v>
      </c>
      <c r="D23" s="41">
        <v>15765</v>
      </c>
      <c r="E23" s="36">
        <v>15765</v>
      </c>
      <c r="F23" s="41">
        <v>15765</v>
      </c>
    </row>
    <row r="24" spans="1:6" s="37" customFormat="1" ht="12.75" x14ac:dyDescent="0.2">
      <c r="A24" s="62" t="s">
        <v>43</v>
      </c>
      <c r="B24" s="48">
        <v>0</v>
      </c>
      <c r="C24" s="48">
        <v>0</v>
      </c>
      <c r="D24" s="41">
        <v>14705</v>
      </c>
      <c r="E24" s="36">
        <v>14705</v>
      </c>
      <c r="F24" s="41">
        <v>14705</v>
      </c>
    </row>
    <row r="25" spans="1:6" s="37" customFormat="1" ht="12.75" x14ac:dyDescent="0.2">
      <c r="A25" s="62" t="s">
        <v>44</v>
      </c>
      <c r="B25" s="48">
        <v>0</v>
      </c>
      <c r="C25" s="48">
        <v>0</v>
      </c>
      <c r="D25" s="41">
        <v>1060</v>
      </c>
      <c r="E25" s="36">
        <v>1060</v>
      </c>
      <c r="F25" s="41">
        <v>1060</v>
      </c>
    </row>
    <row r="26" spans="1:6" s="37" customFormat="1" ht="12.75" x14ac:dyDescent="0.2">
      <c r="A26" s="47" t="s">
        <v>61</v>
      </c>
      <c r="B26" s="41">
        <v>1188.3</v>
      </c>
      <c r="C26" s="41">
        <v>11405</v>
      </c>
      <c r="D26" s="40"/>
      <c r="E26" s="63"/>
      <c r="F26" s="40"/>
    </row>
    <row r="27" spans="1:6" s="37" customFormat="1" ht="12.75" x14ac:dyDescent="0.2">
      <c r="A27" s="40" t="s">
        <v>42</v>
      </c>
      <c r="B27" s="41">
        <v>1188.3</v>
      </c>
      <c r="C27" s="41">
        <v>11405</v>
      </c>
      <c r="D27" s="48">
        <v>0</v>
      </c>
      <c r="E27" s="39">
        <v>0</v>
      </c>
      <c r="F27" s="48">
        <v>0</v>
      </c>
    </row>
    <row r="28" spans="1:6" s="37" customFormat="1" ht="12.75" x14ac:dyDescent="0.2">
      <c r="A28" s="62" t="s">
        <v>43</v>
      </c>
      <c r="B28" s="41">
        <v>1188.3</v>
      </c>
      <c r="C28" s="41">
        <v>10125</v>
      </c>
      <c r="D28" s="48">
        <v>0</v>
      </c>
      <c r="E28" s="39">
        <v>0</v>
      </c>
      <c r="F28" s="48">
        <v>0</v>
      </c>
    </row>
    <row r="29" spans="1:6" s="37" customFormat="1" ht="12.75" x14ac:dyDescent="0.2">
      <c r="A29" s="62" t="s">
        <v>44</v>
      </c>
      <c r="B29" s="48">
        <v>0</v>
      </c>
      <c r="C29" s="41">
        <v>1280</v>
      </c>
      <c r="D29" s="48">
        <v>0</v>
      </c>
      <c r="E29" s="39">
        <v>0</v>
      </c>
      <c r="F29" s="48">
        <v>0</v>
      </c>
    </row>
    <row r="30" spans="1:6" s="37" customFormat="1" ht="12.75" x14ac:dyDescent="0.2">
      <c r="A30" s="47" t="s">
        <v>62</v>
      </c>
      <c r="B30" s="40"/>
      <c r="C30" s="41">
        <v>4315</v>
      </c>
      <c r="D30" s="40"/>
      <c r="E30" s="63"/>
      <c r="F30" s="40"/>
    </row>
    <row r="31" spans="1:6" s="37" customFormat="1" ht="12.75" x14ac:dyDescent="0.2">
      <c r="A31" s="40" t="s">
        <v>42</v>
      </c>
      <c r="B31" s="48">
        <v>0</v>
      </c>
      <c r="C31" s="41">
        <v>4315</v>
      </c>
      <c r="D31" s="48">
        <v>0</v>
      </c>
      <c r="E31" s="39">
        <v>0</v>
      </c>
      <c r="F31" s="48">
        <v>0</v>
      </c>
    </row>
    <row r="32" spans="1:6" s="37" customFormat="1" ht="12.75" x14ac:dyDescent="0.2">
      <c r="A32" s="62" t="s">
        <v>43</v>
      </c>
      <c r="B32" s="48">
        <v>0</v>
      </c>
      <c r="C32" s="41">
        <v>4015</v>
      </c>
      <c r="D32" s="48">
        <v>0</v>
      </c>
      <c r="E32" s="39">
        <v>0</v>
      </c>
      <c r="F32" s="48">
        <v>0</v>
      </c>
    </row>
    <row r="33" spans="1:6" s="37" customFormat="1" ht="12.75" x14ac:dyDescent="0.2">
      <c r="A33" s="62" t="s">
        <v>44</v>
      </c>
      <c r="B33" s="48">
        <v>0</v>
      </c>
      <c r="C33" s="48">
        <v>300</v>
      </c>
      <c r="D33" s="48">
        <v>0</v>
      </c>
      <c r="E33" s="39">
        <v>0</v>
      </c>
      <c r="F33" s="48">
        <v>0</v>
      </c>
    </row>
    <row r="34" spans="1:6" s="37" customFormat="1" ht="12.75" x14ac:dyDescent="0.2">
      <c r="A34" s="47" t="s">
        <v>63</v>
      </c>
      <c r="B34" s="40"/>
      <c r="C34" s="40"/>
      <c r="D34" s="41">
        <v>30490</v>
      </c>
      <c r="E34" s="36">
        <v>30490</v>
      </c>
      <c r="F34" s="41">
        <v>30490</v>
      </c>
    </row>
    <row r="35" spans="1:6" s="37" customFormat="1" ht="12.75" x14ac:dyDescent="0.2">
      <c r="A35" s="40" t="s">
        <v>42</v>
      </c>
      <c r="B35" s="48">
        <v>0</v>
      </c>
      <c r="C35" s="48">
        <v>0</v>
      </c>
      <c r="D35" s="41">
        <v>30490</v>
      </c>
      <c r="E35" s="36">
        <v>30490</v>
      </c>
      <c r="F35" s="41">
        <v>30490</v>
      </c>
    </row>
    <row r="36" spans="1:6" s="37" customFormat="1" ht="12.75" x14ac:dyDescent="0.2">
      <c r="A36" s="62" t="s">
        <v>43</v>
      </c>
      <c r="B36" s="48">
        <v>0</v>
      </c>
      <c r="C36" s="48">
        <v>0</v>
      </c>
      <c r="D36" s="41">
        <v>28435</v>
      </c>
      <c r="E36" s="36">
        <v>28435</v>
      </c>
      <c r="F36" s="41">
        <v>28435</v>
      </c>
    </row>
    <row r="37" spans="1:6" s="37" customFormat="1" ht="12.75" x14ac:dyDescent="0.2">
      <c r="A37" s="62" t="s">
        <v>44</v>
      </c>
      <c r="B37" s="48">
        <v>0</v>
      </c>
      <c r="C37" s="48">
        <v>0</v>
      </c>
      <c r="D37" s="41">
        <v>2055</v>
      </c>
      <c r="E37" s="36">
        <v>2055</v>
      </c>
      <c r="F37" s="41">
        <v>2055</v>
      </c>
    </row>
    <row r="38" spans="1:6" s="61" customFormat="1" ht="12.75" x14ac:dyDescent="0.2">
      <c r="A38" s="58" t="s">
        <v>75</v>
      </c>
      <c r="B38" s="64">
        <v>0</v>
      </c>
      <c r="C38" s="59">
        <v>4500</v>
      </c>
      <c r="D38" s="59">
        <v>4500</v>
      </c>
      <c r="E38" s="60">
        <v>4500</v>
      </c>
      <c r="F38" s="59">
        <v>4500</v>
      </c>
    </row>
    <row r="39" spans="1:6" s="37" customFormat="1" ht="12.75" x14ac:dyDescent="0.2">
      <c r="A39" s="47" t="s">
        <v>61</v>
      </c>
      <c r="B39" s="40"/>
      <c r="C39" s="41">
        <v>4500</v>
      </c>
      <c r="D39" s="41">
        <v>4500</v>
      </c>
      <c r="E39" s="36">
        <v>4500</v>
      </c>
      <c r="F39" s="41">
        <v>4500</v>
      </c>
    </row>
    <row r="40" spans="1:6" s="37" customFormat="1" ht="12.75" x14ac:dyDescent="0.2">
      <c r="A40" s="40" t="s">
        <v>42</v>
      </c>
      <c r="B40" s="48">
        <v>0</v>
      </c>
      <c r="C40" s="41">
        <v>4500</v>
      </c>
      <c r="D40" s="41">
        <v>4500</v>
      </c>
      <c r="E40" s="36">
        <v>4500</v>
      </c>
      <c r="F40" s="41">
        <v>4500</v>
      </c>
    </row>
    <row r="41" spans="1:6" s="37" customFormat="1" ht="12.75" x14ac:dyDescent="0.2">
      <c r="A41" s="62" t="s">
        <v>44</v>
      </c>
      <c r="B41" s="48">
        <v>0</v>
      </c>
      <c r="C41" s="41">
        <v>4500</v>
      </c>
      <c r="D41" s="41">
        <v>4500</v>
      </c>
      <c r="E41" s="36">
        <v>4500</v>
      </c>
      <c r="F41" s="41">
        <v>4500</v>
      </c>
    </row>
    <row r="42" spans="1:6" s="37" customFormat="1" ht="22.5" x14ac:dyDescent="0.2">
      <c r="A42" s="50" t="s">
        <v>76</v>
      </c>
      <c r="B42" s="51">
        <v>222783.82</v>
      </c>
      <c r="C42" s="51">
        <v>288210</v>
      </c>
      <c r="D42" s="51">
        <v>288920</v>
      </c>
      <c r="E42" s="36">
        <v>288920</v>
      </c>
      <c r="F42" s="51">
        <v>288920</v>
      </c>
    </row>
    <row r="43" spans="1:6" s="61" customFormat="1" ht="25.5" x14ac:dyDescent="0.2">
      <c r="A43" s="58" t="s">
        <v>77</v>
      </c>
      <c r="B43" s="59">
        <v>30046.98</v>
      </c>
      <c r="C43" s="59">
        <v>40045</v>
      </c>
      <c r="D43" s="59">
        <v>39845</v>
      </c>
      <c r="E43" s="60">
        <v>39845</v>
      </c>
      <c r="F43" s="59">
        <v>39845</v>
      </c>
    </row>
    <row r="44" spans="1:6" s="37" customFormat="1" ht="12.75" x14ac:dyDescent="0.2">
      <c r="A44" s="47" t="s">
        <v>53</v>
      </c>
      <c r="B44" s="48">
        <v>100</v>
      </c>
      <c r="C44" s="48">
        <v>200</v>
      </c>
      <c r="D44" s="40"/>
      <c r="E44" s="63"/>
      <c r="F44" s="40"/>
    </row>
    <row r="45" spans="1:6" s="37" customFormat="1" ht="12.75" x14ac:dyDescent="0.2">
      <c r="A45" s="40" t="s">
        <v>42</v>
      </c>
      <c r="B45" s="48">
        <v>100</v>
      </c>
      <c r="C45" s="48">
        <v>200</v>
      </c>
      <c r="D45" s="48">
        <v>0</v>
      </c>
      <c r="E45" s="39">
        <v>0</v>
      </c>
      <c r="F45" s="48">
        <v>0</v>
      </c>
    </row>
    <row r="46" spans="1:6" s="37" customFormat="1" ht="12.75" x14ac:dyDescent="0.2">
      <c r="A46" s="62" t="s">
        <v>43</v>
      </c>
      <c r="B46" s="48">
        <v>100</v>
      </c>
      <c r="C46" s="48">
        <v>200</v>
      </c>
      <c r="D46" s="48">
        <v>0</v>
      </c>
      <c r="E46" s="39">
        <v>0</v>
      </c>
      <c r="F46" s="48">
        <v>0</v>
      </c>
    </row>
    <row r="47" spans="1:6" s="37" customFormat="1" ht="12.75" x14ac:dyDescent="0.2">
      <c r="A47" s="47" t="s">
        <v>55</v>
      </c>
      <c r="B47" s="41">
        <v>1430.22</v>
      </c>
      <c r="C47" s="41">
        <v>1700</v>
      </c>
      <c r="D47" s="41">
        <v>1700</v>
      </c>
      <c r="E47" s="36">
        <v>1700</v>
      </c>
      <c r="F47" s="41">
        <v>1700</v>
      </c>
    </row>
    <row r="48" spans="1:6" s="37" customFormat="1" ht="12.75" x14ac:dyDescent="0.2">
      <c r="A48" s="40" t="s">
        <v>42</v>
      </c>
      <c r="B48" s="48">
        <v>266.13</v>
      </c>
      <c r="C48" s="48">
        <v>900</v>
      </c>
      <c r="D48" s="48">
        <v>900</v>
      </c>
      <c r="E48" s="39">
        <v>900</v>
      </c>
      <c r="F48" s="48">
        <v>900</v>
      </c>
    </row>
    <row r="49" spans="1:6" s="37" customFormat="1" ht="12.75" x14ac:dyDescent="0.2">
      <c r="A49" s="62" t="s">
        <v>44</v>
      </c>
      <c r="B49" s="48">
        <v>266.13</v>
      </c>
      <c r="C49" s="48">
        <v>900</v>
      </c>
      <c r="D49" s="48">
        <v>900</v>
      </c>
      <c r="E49" s="39">
        <v>900</v>
      </c>
      <c r="F49" s="48">
        <v>900</v>
      </c>
    </row>
    <row r="50" spans="1:6" s="37" customFormat="1" ht="12.75" x14ac:dyDescent="0.2">
      <c r="A50" s="40" t="s">
        <v>48</v>
      </c>
      <c r="B50" s="41">
        <v>1164.0899999999999</v>
      </c>
      <c r="C50" s="48">
        <v>800</v>
      </c>
      <c r="D50" s="48">
        <v>800</v>
      </c>
      <c r="E50" s="39">
        <v>800</v>
      </c>
      <c r="F50" s="48">
        <v>800</v>
      </c>
    </row>
    <row r="51" spans="1:6" s="37" customFormat="1" ht="25.5" x14ac:dyDescent="0.2">
      <c r="A51" s="62" t="s">
        <v>49</v>
      </c>
      <c r="B51" s="41">
        <v>1164.0899999999999</v>
      </c>
      <c r="C51" s="48">
        <v>800</v>
      </c>
      <c r="D51" s="48">
        <v>800</v>
      </c>
      <c r="E51" s="39">
        <v>800</v>
      </c>
      <c r="F51" s="48">
        <v>800</v>
      </c>
    </row>
    <row r="52" spans="1:6" s="37" customFormat="1" ht="12.75" x14ac:dyDescent="0.2">
      <c r="A52" s="47" t="s">
        <v>57</v>
      </c>
      <c r="B52" s="41">
        <v>4752.53</v>
      </c>
      <c r="C52" s="41">
        <v>3800</v>
      </c>
      <c r="D52" s="41">
        <v>3800</v>
      </c>
      <c r="E52" s="36">
        <v>3800</v>
      </c>
      <c r="F52" s="41">
        <v>3800</v>
      </c>
    </row>
    <row r="53" spans="1:6" s="37" customFormat="1" ht="12.75" x14ac:dyDescent="0.2">
      <c r="A53" s="40" t="s">
        <v>42</v>
      </c>
      <c r="B53" s="41">
        <v>4125.57</v>
      </c>
      <c r="C53" s="41">
        <v>2600</v>
      </c>
      <c r="D53" s="41">
        <v>2600</v>
      </c>
      <c r="E53" s="36">
        <v>2600</v>
      </c>
      <c r="F53" s="41">
        <v>2600</v>
      </c>
    </row>
    <row r="54" spans="1:6" s="37" customFormat="1" ht="12.75" x14ac:dyDescent="0.2">
      <c r="A54" s="62" t="s">
        <v>44</v>
      </c>
      <c r="B54" s="41">
        <v>4125.57</v>
      </c>
      <c r="C54" s="41">
        <v>2600</v>
      </c>
      <c r="D54" s="41">
        <v>2600</v>
      </c>
      <c r="E54" s="36">
        <v>2600</v>
      </c>
      <c r="F54" s="41">
        <v>2600</v>
      </c>
    </row>
    <row r="55" spans="1:6" s="37" customFormat="1" ht="12.75" x14ac:dyDescent="0.2">
      <c r="A55" s="40" t="s">
        <v>48</v>
      </c>
      <c r="B55" s="48">
        <v>626.96</v>
      </c>
      <c r="C55" s="41">
        <v>1200</v>
      </c>
      <c r="D55" s="41">
        <v>1200</v>
      </c>
      <c r="E55" s="36">
        <v>1200</v>
      </c>
      <c r="F55" s="41">
        <v>1200</v>
      </c>
    </row>
    <row r="56" spans="1:6" s="37" customFormat="1" ht="25.5" x14ac:dyDescent="0.2">
      <c r="A56" s="62" t="s">
        <v>49</v>
      </c>
      <c r="B56" s="48">
        <v>626.96</v>
      </c>
      <c r="C56" s="41">
        <v>1200</v>
      </c>
      <c r="D56" s="41">
        <v>1200</v>
      </c>
      <c r="E56" s="36">
        <v>1200</v>
      </c>
      <c r="F56" s="41">
        <v>1200</v>
      </c>
    </row>
    <row r="57" spans="1:6" s="37" customFormat="1" ht="12.75" x14ac:dyDescent="0.2">
      <c r="A57" s="47" t="s">
        <v>62</v>
      </c>
      <c r="B57" s="41">
        <v>23764.23</v>
      </c>
      <c r="C57" s="41">
        <v>34345</v>
      </c>
      <c r="D57" s="41">
        <v>34345</v>
      </c>
      <c r="E57" s="36">
        <v>34345</v>
      </c>
      <c r="F57" s="41">
        <v>34345</v>
      </c>
    </row>
    <row r="58" spans="1:6" s="37" customFormat="1" ht="12.75" x14ac:dyDescent="0.2">
      <c r="A58" s="40" t="s">
        <v>42</v>
      </c>
      <c r="B58" s="41">
        <v>10460.219999999999</v>
      </c>
      <c r="C58" s="41">
        <v>13110</v>
      </c>
      <c r="D58" s="41">
        <v>13110</v>
      </c>
      <c r="E58" s="36">
        <v>13110</v>
      </c>
      <c r="F58" s="41">
        <v>13110</v>
      </c>
    </row>
    <row r="59" spans="1:6" s="37" customFormat="1" ht="12.75" x14ac:dyDescent="0.2">
      <c r="A59" s="62" t="s">
        <v>44</v>
      </c>
      <c r="B59" s="41">
        <v>2461.2800000000002</v>
      </c>
      <c r="C59" s="41">
        <v>5145</v>
      </c>
      <c r="D59" s="41">
        <v>5145</v>
      </c>
      <c r="E59" s="36">
        <v>5145</v>
      </c>
      <c r="F59" s="41">
        <v>5145</v>
      </c>
    </row>
    <row r="60" spans="1:6" s="37" customFormat="1" ht="25.5" x14ac:dyDescent="0.2">
      <c r="A60" s="62" t="s">
        <v>46</v>
      </c>
      <c r="B60" s="41">
        <v>7998.94</v>
      </c>
      <c r="C60" s="41">
        <v>7965</v>
      </c>
      <c r="D60" s="41">
        <v>7965</v>
      </c>
      <c r="E60" s="36">
        <v>7965</v>
      </c>
      <c r="F60" s="41">
        <v>7965</v>
      </c>
    </row>
    <row r="61" spans="1:6" s="37" customFormat="1" ht="12.75" x14ac:dyDescent="0.2">
      <c r="A61" s="40" t="s">
        <v>48</v>
      </c>
      <c r="B61" s="41">
        <v>13304.01</v>
      </c>
      <c r="C61" s="41">
        <v>21235</v>
      </c>
      <c r="D61" s="41">
        <v>21235</v>
      </c>
      <c r="E61" s="36">
        <v>21235</v>
      </c>
      <c r="F61" s="41">
        <v>21235</v>
      </c>
    </row>
    <row r="62" spans="1:6" s="37" customFormat="1" ht="25.5" x14ac:dyDescent="0.2">
      <c r="A62" s="62" t="s">
        <v>49</v>
      </c>
      <c r="B62" s="41">
        <v>13304.01</v>
      </c>
      <c r="C62" s="41">
        <v>21235</v>
      </c>
      <c r="D62" s="41">
        <v>21235</v>
      </c>
      <c r="E62" s="36">
        <v>21235</v>
      </c>
      <c r="F62" s="41">
        <v>21235</v>
      </c>
    </row>
    <row r="63" spans="1:6" s="61" customFormat="1" ht="12.75" x14ac:dyDescent="0.2">
      <c r="A63" s="58" t="s">
        <v>78</v>
      </c>
      <c r="B63" s="59">
        <v>76077.3</v>
      </c>
      <c r="C63" s="59">
        <v>80000</v>
      </c>
      <c r="D63" s="59">
        <v>80000</v>
      </c>
      <c r="E63" s="60">
        <v>80000</v>
      </c>
      <c r="F63" s="59">
        <v>80000</v>
      </c>
    </row>
    <row r="64" spans="1:6" s="37" customFormat="1" ht="12.75" x14ac:dyDescent="0.2">
      <c r="A64" s="47" t="s">
        <v>62</v>
      </c>
      <c r="B64" s="41">
        <v>76077.3</v>
      </c>
      <c r="C64" s="41">
        <v>80000</v>
      </c>
      <c r="D64" s="41">
        <v>80000</v>
      </c>
      <c r="E64" s="36">
        <v>80000</v>
      </c>
      <c r="F64" s="41">
        <v>80000</v>
      </c>
    </row>
    <row r="65" spans="1:6" s="37" customFormat="1" ht="12.75" x14ac:dyDescent="0.2">
      <c r="A65" s="40" t="s">
        <v>42</v>
      </c>
      <c r="B65" s="41">
        <v>76077.3</v>
      </c>
      <c r="C65" s="41">
        <v>80000</v>
      </c>
      <c r="D65" s="41">
        <v>80000</v>
      </c>
      <c r="E65" s="36">
        <v>80000</v>
      </c>
      <c r="F65" s="41">
        <v>80000</v>
      </c>
    </row>
    <row r="66" spans="1:6" s="37" customFormat="1" ht="12.75" x14ac:dyDescent="0.2">
      <c r="A66" s="62" t="s">
        <v>44</v>
      </c>
      <c r="B66" s="41">
        <v>76077.3</v>
      </c>
      <c r="C66" s="41">
        <v>80000</v>
      </c>
      <c r="D66" s="41">
        <v>80000</v>
      </c>
      <c r="E66" s="36">
        <v>80000</v>
      </c>
      <c r="F66" s="41">
        <v>80000</v>
      </c>
    </row>
    <row r="67" spans="1:6" s="61" customFormat="1" ht="12.75" x14ac:dyDescent="0.2">
      <c r="A67" s="58" t="s">
        <v>79</v>
      </c>
      <c r="B67" s="59">
        <v>112855.13</v>
      </c>
      <c r="C67" s="59">
        <v>165790</v>
      </c>
      <c r="D67" s="59">
        <v>166700</v>
      </c>
      <c r="E67" s="60">
        <v>166700</v>
      </c>
      <c r="F67" s="59">
        <v>166700</v>
      </c>
    </row>
    <row r="68" spans="1:6" s="37" customFormat="1" ht="12.75" x14ac:dyDescent="0.2">
      <c r="A68" s="47" t="s">
        <v>53</v>
      </c>
      <c r="B68" s="41">
        <v>18477.64</v>
      </c>
      <c r="C68" s="41">
        <v>20190</v>
      </c>
      <c r="D68" s="41">
        <v>32680</v>
      </c>
      <c r="E68" s="36">
        <v>32680</v>
      </c>
      <c r="F68" s="41">
        <v>32680</v>
      </c>
    </row>
    <row r="69" spans="1:6" s="37" customFormat="1" ht="12.75" x14ac:dyDescent="0.2">
      <c r="A69" s="40" t="s">
        <v>42</v>
      </c>
      <c r="B69" s="41">
        <v>18477.64</v>
      </c>
      <c r="C69" s="41">
        <v>20190</v>
      </c>
      <c r="D69" s="41">
        <v>32680</v>
      </c>
      <c r="E69" s="36">
        <v>32680</v>
      </c>
      <c r="F69" s="41">
        <v>32680</v>
      </c>
    </row>
    <row r="70" spans="1:6" s="37" customFormat="1" ht="12.75" x14ac:dyDescent="0.2">
      <c r="A70" s="62" t="s">
        <v>43</v>
      </c>
      <c r="B70" s="41">
        <v>9825.69</v>
      </c>
      <c r="C70" s="41">
        <v>9900</v>
      </c>
      <c r="D70" s="41">
        <v>15380</v>
      </c>
      <c r="E70" s="36">
        <v>15380</v>
      </c>
      <c r="F70" s="41">
        <v>15380</v>
      </c>
    </row>
    <row r="71" spans="1:6" s="37" customFormat="1" ht="12.75" x14ac:dyDescent="0.2">
      <c r="A71" s="62" t="s">
        <v>44</v>
      </c>
      <c r="B71" s="41">
        <v>8651.9500000000007</v>
      </c>
      <c r="C71" s="41">
        <v>10290</v>
      </c>
      <c r="D71" s="41">
        <v>17300</v>
      </c>
      <c r="E71" s="36">
        <v>17300</v>
      </c>
      <c r="F71" s="41">
        <v>17300</v>
      </c>
    </row>
    <row r="72" spans="1:6" s="37" customFormat="1" ht="12.75" x14ac:dyDescent="0.2">
      <c r="A72" s="47" t="s">
        <v>57</v>
      </c>
      <c r="B72" s="41">
        <v>30402.95</v>
      </c>
      <c r="C72" s="41">
        <v>48200</v>
      </c>
      <c r="D72" s="41">
        <v>54520</v>
      </c>
      <c r="E72" s="36">
        <v>54520</v>
      </c>
      <c r="F72" s="41">
        <v>54520</v>
      </c>
    </row>
    <row r="73" spans="1:6" s="37" customFormat="1" ht="12.75" x14ac:dyDescent="0.2">
      <c r="A73" s="40" t="s">
        <v>42</v>
      </c>
      <c r="B73" s="41">
        <v>29655.45</v>
      </c>
      <c r="C73" s="41">
        <v>47200</v>
      </c>
      <c r="D73" s="41">
        <v>54520</v>
      </c>
      <c r="E73" s="36">
        <v>54520</v>
      </c>
      <c r="F73" s="41">
        <v>54520</v>
      </c>
    </row>
    <row r="74" spans="1:6" s="37" customFormat="1" ht="12.75" x14ac:dyDescent="0.2">
      <c r="A74" s="62" t="s">
        <v>43</v>
      </c>
      <c r="B74" s="48">
        <v>129.58000000000001</v>
      </c>
      <c r="C74" s="48">
        <v>500</v>
      </c>
      <c r="D74" s="41">
        <v>16900</v>
      </c>
      <c r="E74" s="36">
        <v>16900</v>
      </c>
      <c r="F74" s="41">
        <v>16900</v>
      </c>
    </row>
    <row r="75" spans="1:6" s="37" customFormat="1" ht="12.75" x14ac:dyDescent="0.2">
      <c r="A75" s="62" t="s">
        <v>44</v>
      </c>
      <c r="B75" s="41">
        <v>29525.87</v>
      </c>
      <c r="C75" s="41">
        <v>46700</v>
      </c>
      <c r="D75" s="41">
        <v>37620</v>
      </c>
      <c r="E75" s="36">
        <v>37620</v>
      </c>
      <c r="F75" s="41">
        <v>37620</v>
      </c>
    </row>
    <row r="76" spans="1:6" s="37" customFormat="1" ht="12.75" x14ac:dyDescent="0.2">
      <c r="A76" s="40" t="s">
        <v>48</v>
      </c>
      <c r="B76" s="48">
        <v>747.5</v>
      </c>
      <c r="C76" s="41">
        <v>1000</v>
      </c>
      <c r="D76" s="48">
        <v>0</v>
      </c>
      <c r="E76" s="39">
        <v>0</v>
      </c>
      <c r="F76" s="48">
        <v>0</v>
      </c>
    </row>
    <row r="77" spans="1:6" s="37" customFormat="1" ht="25.5" x14ac:dyDescent="0.2">
      <c r="A77" s="62" t="s">
        <v>49</v>
      </c>
      <c r="B77" s="48">
        <v>747.5</v>
      </c>
      <c r="C77" s="41">
        <v>1000</v>
      </c>
      <c r="D77" s="48">
        <v>0</v>
      </c>
      <c r="E77" s="39">
        <v>0</v>
      </c>
      <c r="F77" s="48">
        <v>0</v>
      </c>
    </row>
    <row r="78" spans="1:6" s="37" customFormat="1" ht="12.75" x14ac:dyDescent="0.2">
      <c r="A78" s="47" t="s">
        <v>62</v>
      </c>
      <c r="B78" s="41">
        <v>63974.54</v>
      </c>
      <c r="C78" s="41">
        <v>97400</v>
      </c>
      <c r="D78" s="41">
        <v>79500</v>
      </c>
      <c r="E78" s="36">
        <v>79500</v>
      </c>
      <c r="F78" s="41">
        <v>79500</v>
      </c>
    </row>
    <row r="79" spans="1:6" s="37" customFormat="1" ht="12.75" x14ac:dyDescent="0.2">
      <c r="A79" s="40" t="s">
        <v>42</v>
      </c>
      <c r="B79" s="41">
        <v>63974.54</v>
      </c>
      <c r="C79" s="41">
        <v>97400</v>
      </c>
      <c r="D79" s="41">
        <v>79500</v>
      </c>
      <c r="E79" s="36">
        <v>79500</v>
      </c>
      <c r="F79" s="41">
        <v>79500</v>
      </c>
    </row>
    <row r="80" spans="1:6" s="37" customFormat="1" ht="12.75" x14ac:dyDescent="0.2">
      <c r="A80" s="62" t="s">
        <v>43</v>
      </c>
      <c r="B80" s="41">
        <v>55326.83</v>
      </c>
      <c r="C80" s="41">
        <v>78900</v>
      </c>
      <c r="D80" s="41">
        <v>62500</v>
      </c>
      <c r="E80" s="36">
        <v>62500</v>
      </c>
      <c r="F80" s="41">
        <v>62500</v>
      </c>
    </row>
    <row r="81" spans="1:6" s="37" customFormat="1" ht="12.75" x14ac:dyDescent="0.2">
      <c r="A81" s="62" t="s">
        <v>44</v>
      </c>
      <c r="B81" s="41">
        <v>8647.7099999999991</v>
      </c>
      <c r="C81" s="41">
        <v>18500</v>
      </c>
      <c r="D81" s="41">
        <v>17000</v>
      </c>
      <c r="E81" s="36">
        <v>17000</v>
      </c>
      <c r="F81" s="41">
        <v>17000</v>
      </c>
    </row>
    <row r="82" spans="1:6" s="61" customFormat="1" ht="12.75" x14ac:dyDescent="0.2">
      <c r="A82" s="58" t="s">
        <v>80</v>
      </c>
      <c r="B82" s="59">
        <v>2800</v>
      </c>
      <c r="C82" s="59">
        <v>1400</v>
      </c>
      <c r="D82" s="59">
        <v>1400</v>
      </c>
      <c r="E82" s="60">
        <v>1400</v>
      </c>
      <c r="F82" s="59">
        <v>1400</v>
      </c>
    </row>
    <row r="83" spans="1:6" s="37" customFormat="1" ht="12.75" x14ac:dyDescent="0.2">
      <c r="A83" s="47" t="s">
        <v>53</v>
      </c>
      <c r="B83" s="41">
        <v>2800</v>
      </c>
      <c r="C83" s="41">
        <v>1400</v>
      </c>
      <c r="D83" s="41">
        <v>1400</v>
      </c>
      <c r="E83" s="36">
        <v>1400</v>
      </c>
      <c r="F83" s="41">
        <v>1400</v>
      </c>
    </row>
    <row r="84" spans="1:6" s="37" customFormat="1" ht="12.75" x14ac:dyDescent="0.2">
      <c r="A84" s="40" t="s">
        <v>42</v>
      </c>
      <c r="B84" s="41">
        <v>1400</v>
      </c>
      <c r="C84" s="41">
        <v>1400</v>
      </c>
      <c r="D84" s="41">
        <v>1400</v>
      </c>
      <c r="E84" s="36">
        <v>1400</v>
      </c>
      <c r="F84" s="41">
        <v>1400</v>
      </c>
    </row>
    <row r="85" spans="1:6" s="37" customFormat="1" ht="12.75" x14ac:dyDescent="0.2">
      <c r="A85" s="62" t="s">
        <v>44</v>
      </c>
      <c r="B85" s="41">
        <v>1400</v>
      </c>
      <c r="C85" s="41">
        <v>1400</v>
      </c>
      <c r="D85" s="41">
        <v>1400</v>
      </c>
      <c r="E85" s="36">
        <v>1400</v>
      </c>
      <c r="F85" s="41">
        <v>1400</v>
      </c>
    </row>
    <row r="86" spans="1:6" s="37" customFormat="1" ht="12.75" x14ac:dyDescent="0.2">
      <c r="A86" s="40" t="s">
        <v>48</v>
      </c>
      <c r="B86" s="41">
        <v>1400</v>
      </c>
      <c r="C86" s="48">
        <v>0</v>
      </c>
      <c r="D86" s="48">
        <v>0</v>
      </c>
      <c r="E86" s="39">
        <v>0</v>
      </c>
      <c r="F86" s="48">
        <v>0</v>
      </c>
    </row>
    <row r="87" spans="1:6" s="37" customFormat="1" ht="25.5" x14ac:dyDescent="0.2">
      <c r="A87" s="62" t="s">
        <v>49</v>
      </c>
      <c r="B87" s="41">
        <v>1400</v>
      </c>
      <c r="C87" s="48">
        <v>0</v>
      </c>
      <c r="D87" s="48">
        <v>0</v>
      </c>
      <c r="E87" s="39">
        <v>0</v>
      </c>
      <c r="F87" s="48">
        <v>0</v>
      </c>
    </row>
    <row r="88" spans="1:6" s="61" customFormat="1" ht="25.5" x14ac:dyDescent="0.2">
      <c r="A88" s="58" t="s">
        <v>81</v>
      </c>
      <c r="B88" s="64">
        <v>824.41</v>
      </c>
      <c r="C88" s="64">
        <v>825</v>
      </c>
      <c r="D88" s="64">
        <v>825</v>
      </c>
      <c r="E88" s="65">
        <v>825</v>
      </c>
      <c r="F88" s="64">
        <v>825</v>
      </c>
    </row>
    <row r="89" spans="1:6" s="37" customFormat="1" ht="12.75" x14ac:dyDescent="0.2">
      <c r="A89" s="47" t="s">
        <v>62</v>
      </c>
      <c r="B89" s="48">
        <v>824.41</v>
      </c>
      <c r="C89" s="48">
        <v>825</v>
      </c>
      <c r="D89" s="48">
        <v>825</v>
      </c>
      <c r="E89" s="39">
        <v>825</v>
      </c>
      <c r="F89" s="48">
        <v>825</v>
      </c>
    </row>
    <row r="90" spans="1:6" s="37" customFormat="1" ht="12.75" x14ac:dyDescent="0.2">
      <c r="A90" s="40" t="s">
        <v>42</v>
      </c>
      <c r="B90" s="48">
        <v>824.41</v>
      </c>
      <c r="C90" s="48">
        <v>825</v>
      </c>
      <c r="D90" s="48">
        <v>825</v>
      </c>
      <c r="E90" s="39">
        <v>825</v>
      </c>
      <c r="F90" s="48">
        <v>825</v>
      </c>
    </row>
    <row r="91" spans="1:6" s="37" customFormat="1" ht="12.75" x14ac:dyDescent="0.2">
      <c r="A91" s="62" t="s">
        <v>47</v>
      </c>
      <c r="B91" s="48">
        <v>824.41</v>
      </c>
      <c r="C91" s="48">
        <v>825</v>
      </c>
      <c r="D91" s="48">
        <v>825</v>
      </c>
      <c r="E91" s="39">
        <v>825</v>
      </c>
      <c r="F91" s="48">
        <v>825</v>
      </c>
    </row>
    <row r="92" spans="1:6" s="61" customFormat="1" ht="12.75" x14ac:dyDescent="0.2">
      <c r="A92" s="58" t="s">
        <v>82</v>
      </c>
      <c r="B92" s="64">
        <v>180</v>
      </c>
      <c r="C92" s="64">
        <v>150</v>
      </c>
      <c r="D92" s="64">
        <v>150</v>
      </c>
      <c r="E92" s="65">
        <v>150</v>
      </c>
      <c r="F92" s="64">
        <v>150</v>
      </c>
    </row>
    <row r="93" spans="1:6" s="37" customFormat="1" ht="12.75" x14ac:dyDescent="0.2">
      <c r="A93" s="47" t="s">
        <v>62</v>
      </c>
      <c r="B93" s="48">
        <v>180</v>
      </c>
      <c r="C93" s="48">
        <v>150</v>
      </c>
      <c r="D93" s="48">
        <v>150</v>
      </c>
      <c r="E93" s="39">
        <v>150</v>
      </c>
      <c r="F93" s="48">
        <v>150</v>
      </c>
    </row>
    <row r="94" spans="1:6" s="37" customFormat="1" ht="12.75" x14ac:dyDescent="0.2">
      <c r="A94" s="40" t="s">
        <v>42</v>
      </c>
      <c r="B94" s="48">
        <v>180</v>
      </c>
      <c r="C94" s="48">
        <v>150</v>
      </c>
      <c r="D94" s="48">
        <v>150</v>
      </c>
      <c r="E94" s="39">
        <v>150</v>
      </c>
      <c r="F94" s="48">
        <v>150</v>
      </c>
    </row>
    <row r="95" spans="1:6" s="37" customFormat="1" ht="12.75" x14ac:dyDescent="0.2">
      <c r="A95" s="62" t="s">
        <v>44</v>
      </c>
      <c r="B95" s="48">
        <v>180</v>
      </c>
      <c r="C95" s="48">
        <v>150</v>
      </c>
      <c r="D95" s="48">
        <v>150</v>
      </c>
      <c r="E95" s="39">
        <v>150</v>
      </c>
      <c r="F95" s="48">
        <v>150</v>
      </c>
    </row>
    <row r="96" spans="1:6" s="37" customFormat="1" ht="22.5" x14ac:dyDescent="0.2">
      <c r="A96" s="50" t="s">
        <v>83</v>
      </c>
      <c r="B96" s="51">
        <v>1420012.01</v>
      </c>
      <c r="C96" s="51">
        <v>1582045</v>
      </c>
      <c r="D96" s="51">
        <v>1688195</v>
      </c>
      <c r="E96" s="36">
        <v>1688195</v>
      </c>
      <c r="F96" s="51">
        <v>1688195</v>
      </c>
    </row>
    <row r="97" spans="1:6" s="61" customFormat="1" ht="25.5" x14ac:dyDescent="0.2">
      <c r="A97" s="58" t="s">
        <v>84</v>
      </c>
      <c r="B97" s="59">
        <v>1406183.35</v>
      </c>
      <c r="C97" s="59">
        <v>1571945</v>
      </c>
      <c r="D97" s="59">
        <v>1677195</v>
      </c>
      <c r="E97" s="60">
        <v>1677195</v>
      </c>
      <c r="F97" s="59">
        <v>1677195</v>
      </c>
    </row>
    <row r="98" spans="1:6" s="37" customFormat="1" ht="12.75" x14ac:dyDescent="0.2">
      <c r="A98" s="47" t="s">
        <v>57</v>
      </c>
      <c r="B98" s="41">
        <v>1020</v>
      </c>
      <c r="C98" s="48">
        <v>200</v>
      </c>
      <c r="D98" s="40"/>
      <c r="E98" s="63"/>
      <c r="F98" s="40"/>
    </row>
    <row r="99" spans="1:6" s="37" customFormat="1" ht="12.75" x14ac:dyDescent="0.2">
      <c r="A99" s="40" t="s">
        <v>42</v>
      </c>
      <c r="B99" s="41">
        <v>1020</v>
      </c>
      <c r="C99" s="48">
        <v>200</v>
      </c>
      <c r="D99" s="48">
        <v>0</v>
      </c>
      <c r="E99" s="39">
        <v>0</v>
      </c>
      <c r="F99" s="48">
        <v>0</v>
      </c>
    </row>
    <row r="100" spans="1:6" s="37" customFormat="1" ht="12.75" x14ac:dyDescent="0.2">
      <c r="A100" s="62" t="s">
        <v>44</v>
      </c>
      <c r="B100" s="41">
        <v>1020</v>
      </c>
      <c r="C100" s="48">
        <v>200</v>
      </c>
      <c r="D100" s="48">
        <v>0</v>
      </c>
      <c r="E100" s="39">
        <v>0</v>
      </c>
      <c r="F100" s="48">
        <v>0</v>
      </c>
    </row>
    <row r="101" spans="1:6" s="37" customFormat="1" ht="12.75" x14ac:dyDescent="0.2">
      <c r="A101" s="47" t="s">
        <v>58</v>
      </c>
      <c r="B101" s="41">
        <v>88447.93</v>
      </c>
      <c r="C101" s="41">
        <v>86745</v>
      </c>
      <c r="D101" s="41">
        <v>95795</v>
      </c>
      <c r="E101" s="36">
        <v>95795</v>
      </c>
      <c r="F101" s="41">
        <v>95795</v>
      </c>
    </row>
    <row r="102" spans="1:6" s="37" customFormat="1" ht="12.75" x14ac:dyDescent="0.2">
      <c r="A102" s="40" t="s">
        <v>42</v>
      </c>
      <c r="B102" s="41">
        <v>88447.93</v>
      </c>
      <c r="C102" s="41">
        <v>86745</v>
      </c>
      <c r="D102" s="41">
        <v>95795</v>
      </c>
      <c r="E102" s="36">
        <v>95795</v>
      </c>
      <c r="F102" s="41">
        <v>95795</v>
      </c>
    </row>
    <row r="103" spans="1:6" s="37" customFormat="1" ht="12.75" x14ac:dyDescent="0.2">
      <c r="A103" s="62" t="s">
        <v>44</v>
      </c>
      <c r="B103" s="41">
        <v>87681.62</v>
      </c>
      <c r="C103" s="41">
        <v>85995</v>
      </c>
      <c r="D103" s="41">
        <v>95045</v>
      </c>
      <c r="E103" s="36">
        <v>95045</v>
      </c>
      <c r="F103" s="41">
        <v>95045</v>
      </c>
    </row>
    <row r="104" spans="1:6" s="37" customFormat="1" ht="12.75" x14ac:dyDescent="0.2">
      <c r="A104" s="62" t="s">
        <v>45</v>
      </c>
      <c r="B104" s="48">
        <v>766.31</v>
      </c>
      <c r="C104" s="48">
        <v>750</v>
      </c>
      <c r="D104" s="48">
        <v>750</v>
      </c>
      <c r="E104" s="39">
        <v>750</v>
      </c>
      <c r="F104" s="48">
        <v>750</v>
      </c>
    </row>
    <row r="105" spans="1:6" s="37" customFormat="1" ht="12.75" x14ac:dyDescent="0.2">
      <c r="A105" s="47" t="s">
        <v>62</v>
      </c>
      <c r="B105" s="41">
        <v>1316715.42</v>
      </c>
      <c r="C105" s="41">
        <v>1485000</v>
      </c>
      <c r="D105" s="41">
        <v>1581400</v>
      </c>
      <c r="E105" s="36">
        <v>1581400</v>
      </c>
      <c r="F105" s="41">
        <v>1581400</v>
      </c>
    </row>
    <row r="106" spans="1:6" s="37" customFormat="1" ht="12.75" x14ac:dyDescent="0.2">
      <c r="A106" s="40" t="s">
        <v>42</v>
      </c>
      <c r="B106" s="41">
        <v>1316715.42</v>
      </c>
      <c r="C106" s="41">
        <v>1485000</v>
      </c>
      <c r="D106" s="41">
        <v>1581400</v>
      </c>
      <c r="E106" s="36">
        <v>1581400</v>
      </c>
      <c r="F106" s="41">
        <v>1581400</v>
      </c>
    </row>
    <row r="107" spans="1:6" s="37" customFormat="1" ht="12.75" x14ac:dyDescent="0.2">
      <c r="A107" s="62" t="s">
        <v>43</v>
      </c>
      <c r="B107" s="41">
        <v>1276003.77</v>
      </c>
      <c r="C107" s="41">
        <v>1440000</v>
      </c>
      <c r="D107" s="41">
        <v>1536200</v>
      </c>
      <c r="E107" s="36">
        <v>1536200</v>
      </c>
      <c r="F107" s="41">
        <v>1536200</v>
      </c>
    </row>
    <row r="108" spans="1:6" s="37" customFormat="1" ht="12.75" x14ac:dyDescent="0.2">
      <c r="A108" s="62" t="s">
        <v>44</v>
      </c>
      <c r="B108" s="41">
        <v>40711.65</v>
      </c>
      <c r="C108" s="41">
        <v>45000</v>
      </c>
      <c r="D108" s="41">
        <v>45200</v>
      </c>
      <c r="E108" s="36">
        <v>45200</v>
      </c>
      <c r="F108" s="41">
        <v>45200</v>
      </c>
    </row>
    <row r="109" spans="1:6" s="61" customFormat="1" ht="12.75" x14ac:dyDescent="0.2">
      <c r="A109" s="58" t="s">
        <v>85</v>
      </c>
      <c r="B109" s="59">
        <v>13828.66</v>
      </c>
      <c r="C109" s="59">
        <v>10100</v>
      </c>
      <c r="D109" s="59">
        <v>11000</v>
      </c>
      <c r="E109" s="60">
        <v>11000</v>
      </c>
      <c r="F109" s="59">
        <v>11000</v>
      </c>
    </row>
    <row r="110" spans="1:6" s="37" customFormat="1" ht="12.75" x14ac:dyDescent="0.2">
      <c r="A110" s="47" t="s">
        <v>58</v>
      </c>
      <c r="B110" s="41">
        <v>13828.66</v>
      </c>
      <c r="C110" s="41">
        <v>10100</v>
      </c>
      <c r="D110" s="41">
        <v>11000</v>
      </c>
      <c r="E110" s="36">
        <v>11000</v>
      </c>
      <c r="F110" s="41">
        <v>11000</v>
      </c>
    </row>
    <row r="111" spans="1:6" s="37" customFormat="1" ht="12.75" x14ac:dyDescent="0.2">
      <c r="A111" s="40" t="s">
        <v>48</v>
      </c>
      <c r="B111" s="41">
        <v>13828.66</v>
      </c>
      <c r="C111" s="41">
        <v>10100</v>
      </c>
      <c r="D111" s="41">
        <v>11000</v>
      </c>
      <c r="E111" s="36">
        <v>11000</v>
      </c>
      <c r="F111" s="41">
        <v>11000</v>
      </c>
    </row>
    <row r="112" spans="1:6" s="37" customFormat="1" ht="25.5" x14ac:dyDescent="0.2">
      <c r="A112" s="62" t="s">
        <v>49</v>
      </c>
      <c r="B112" s="48">
        <v>367.03</v>
      </c>
      <c r="C112" s="41">
        <v>9100</v>
      </c>
      <c r="D112" s="41">
        <v>10000</v>
      </c>
      <c r="E112" s="36">
        <v>10000</v>
      </c>
      <c r="F112" s="41">
        <v>10000</v>
      </c>
    </row>
    <row r="113" spans="1:6" s="37" customFormat="1" ht="25.5" x14ac:dyDescent="0.2">
      <c r="A113" s="62" t="s">
        <v>50</v>
      </c>
      <c r="B113" s="41">
        <v>13461.63</v>
      </c>
      <c r="C113" s="41">
        <v>1000</v>
      </c>
      <c r="D113" s="41">
        <v>1000</v>
      </c>
      <c r="E113" s="36">
        <v>1000</v>
      </c>
      <c r="F113" s="41">
        <v>1000</v>
      </c>
    </row>
    <row r="116" spans="1:6" ht="14.25" x14ac:dyDescent="0.2">
      <c r="A116" s="67" t="s">
        <v>96</v>
      </c>
      <c r="E116" s="67" t="s">
        <v>87</v>
      </c>
    </row>
    <row r="117" spans="1:6" ht="14.25" x14ac:dyDescent="0.2">
      <c r="A117" s="67" t="s">
        <v>97</v>
      </c>
    </row>
    <row r="118" spans="1:6" ht="14.25" x14ac:dyDescent="0.2">
      <c r="E118" s="67" t="s">
        <v>88</v>
      </c>
    </row>
    <row r="119" spans="1:6" ht="14.25" x14ac:dyDescent="0.2">
      <c r="A119" s="67" t="s">
        <v>86</v>
      </c>
    </row>
  </sheetData>
  <pageMargins left="0.7" right="0.7" top="0.75" bottom="0.75" header="0.3" footer="0.3"/>
  <pageSetup paperSize="9" scale="7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opći dio 1</vt:lpstr>
      <vt:lpstr>opći dio 2</vt:lpstr>
      <vt:lpstr>opći dio 3</vt:lpstr>
      <vt:lpstr>opći dio 4</vt:lpstr>
      <vt:lpstr>opći dio 5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 - PROJEKCIJE</dc:title>
  <dc:creator>BOJAN</dc:creator>
  <cp:lastModifiedBy>Korisnik</cp:lastModifiedBy>
  <cp:lastPrinted>2026-01-13T07:09:07Z</cp:lastPrinted>
  <dcterms:created xsi:type="dcterms:W3CDTF">2025-10-23T06:52:06Z</dcterms:created>
  <dcterms:modified xsi:type="dcterms:W3CDTF">2026-01-13T07:27:17Z</dcterms:modified>
</cp:coreProperties>
</file>